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EstaPasta_de_trabalho" hidePivotFieldList="1"/>
  <mc:AlternateContent xmlns:mc="http://schemas.openxmlformats.org/markup-compatibility/2006">
    <mc:Choice Requires="x15">
      <x15ac:absPath xmlns:x15ac="http://schemas.microsoft.com/office/spreadsheetml/2010/11/ac" url="W:\ADM SERVIÇOS\LICITAÇÕES\LICITAÇÕES 2024\LICITAÇÃO - MANUTENÇÃO DA FROTA\"/>
    </mc:Choice>
  </mc:AlternateContent>
  <bookViews>
    <workbookView xWindow="0" yWindow="60" windowWidth="16380" windowHeight="8130" tabRatio="500"/>
  </bookViews>
  <sheets>
    <sheet name="ORÇAMENTO - BASE" sheetId="6" r:id="rId1"/>
  </sheets>
  <definedNames>
    <definedName name="_HMO12" localSheetId="0">'ORÇAMENTO - BASE'!#REF!</definedName>
    <definedName name="_HMO12">#REF!</definedName>
    <definedName name="_PDO12" localSheetId="0">'ORÇAMENTO - BASE'!#REF!</definedName>
    <definedName name="_PDO12">#REF!</definedName>
    <definedName name="_VEP12" localSheetId="0">'ORÇAMENTO - BASE'!#REF!</definedName>
    <definedName name="_VEP12">#REF!</definedName>
    <definedName name="_VMO12" localSheetId="0">'ORÇAMENTO - BASE'!#REF!</definedName>
    <definedName name="_VMO12">#REF!</definedName>
    <definedName name="_xlnm.Print_Area" localSheetId="0">'ORÇAMENTO - BASE'!$B$5:$H$225</definedName>
  </definedNames>
  <calcPr calcId="152511"/>
</workbook>
</file>

<file path=xl/calcChain.xml><?xml version="1.0" encoding="utf-8"?>
<calcChain xmlns="http://schemas.openxmlformats.org/spreadsheetml/2006/main">
  <c r="H119" i="6" l="1"/>
  <c r="B119" i="6"/>
  <c r="H118" i="6"/>
  <c r="H47" i="6"/>
  <c r="H142" i="6"/>
  <c r="H170" i="6"/>
  <c r="H177" i="6"/>
  <c r="H184" i="6"/>
  <c r="H191" i="6"/>
  <c r="H120" i="6" l="1"/>
  <c r="B47" i="6"/>
  <c r="H46" i="6"/>
  <c r="H192" i="6"/>
  <c r="B192" i="6"/>
  <c r="H48" i="6" l="1"/>
  <c r="H193" i="6"/>
  <c r="H202" i="6" l="1"/>
  <c r="H201" i="6"/>
  <c r="H185" i="6"/>
  <c r="H178" i="6"/>
  <c r="H171" i="6"/>
  <c r="H164" i="6"/>
  <c r="H163" i="6"/>
  <c r="H157" i="6"/>
  <c r="H156" i="6"/>
  <c r="H150" i="6"/>
  <c r="H149" i="6"/>
  <c r="H143" i="6"/>
  <c r="H136" i="6"/>
  <c r="H135" i="6"/>
  <c r="H129" i="6"/>
  <c r="H128" i="6"/>
  <c r="H112" i="6"/>
  <c r="H111" i="6"/>
  <c r="H105" i="6"/>
  <c r="H104" i="6"/>
  <c r="H98" i="6"/>
  <c r="H97" i="6"/>
  <c r="H91" i="6"/>
  <c r="H90" i="6"/>
  <c r="H84" i="6"/>
  <c r="H83" i="6"/>
  <c r="H77" i="6"/>
  <c r="H76" i="6"/>
  <c r="H70" i="6"/>
  <c r="H69" i="6"/>
  <c r="H63" i="6"/>
  <c r="H62" i="6"/>
  <c r="H56" i="6"/>
  <c r="H55" i="6"/>
  <c r="H41" i="6"/>
  <c r="H40" i="6"/>
  <c r="H33" i="6"/>
  <c r="H32" i="6"/>
  <c r="H26" i="6"/>
  <c r="H25" i="6"/>
  <c r="H19" i="6" l="1"/>
  <c r="H18" i="6"/>
  <c r="B202" i="6" l="1"/>
  <c r="B185" i="6"/>
  <c r="B178" i="6"/>
  <c r="B171" i="6"/>
  <c r="B164" i="6"/>
  <c r="H203" i="6" l="1"/>
  <c r="H186" i="6"/>
  <c r="H179" i="6"/>
  <c r="H172" i="6"/>
  <c r="H165" i="6"/>
  <c r="B157" i="6"/>
  <c r="B150" i="6"/>
  <c r="B143" i="6"/>
  <c r="B136" i="6"/>
  <c r="B129" i="6"/>
  <c r="H158" i="6" l="1"/>
  <c r="H151" i="6"/>
  <c r="H144" i="6"/>
  <c r="H137" i="6"/>
  <c r="H130" i="6"/>
  <c r="B112" i="6"/>
  <c r="B105" i="6"/>
  <c r="B98" i="6"/>
  <c r="H113" i="6" l="1"/>
  <c r="H99" i="6"/>
  <c r="H106" i="6"/>
  <c r="B91" i="6"/>
  <c r="B84" i="6"/>
  <c r="B77" i="6"/>
  <c r="B70" i="6"/>
  <c r="B63" i="6"/>
  <c r="B56" i="6"/>
  <c r="B41" i="6"/>
  <c r="B33" i="6"/>
  <c r="B26" i="6"/>
  <c r="H78" i="6" l="1"/>
  <c r="H92" i="6"/>
  <c r="H85" i="6"/>
  <c r="H71" i="6"/>
  <c r="H64" i="6"/>
  <c r="H57" i="6"/>
  <c r="H27" i="6"/>
  <c r="H42" i="6"/>
  <c r="H34" i="6"/>
  <c r="H224" i="6" l="1"/>
  <c r="H220" i="6"/>
  <c r="H219" i="6"/>
  <c r="H217" i="6"/>
  <c r="H216" i="6"/>
  <c r="H214" i="6"/>
  <c r="H213" i="6"/>
  <c r="B213" i="6"/>
  <c r="B216" i="6" s="1"/>
  <c r="B219" i="6" s="1"/>
  <c r="H211" i="6"/>
  <c r="H210" i="6"/>
  <c r="H20" i="6"/>
  <c r="B19" i="6"/>
  <c r="H221" i="6" l="1"/>
</calcChain>
</file>

<file path=xl/sharedStrings.xml><?xml version="1.0" encoding="utf-8"?>
<sst xmlns="http://schemas.openxmlformats.org/spreadsheetml/2006/main" count="398" uniqueCount="79">
  <si>
    <t>TABELA DE COMPOSIÇÃO DE PREÇOS</t>
  </si>
  <si>
    <t>OBJETO: MANUTENÇÃO CORRETIVA E PREVENTIVA COM APLICAÇÃO DE PEÇAS DE VEICULOS</t>
  </si>
  <si>
    <t>VEICULO PESADO</t>
  </si>
  <si>
    <t>ITEM</t>
  </si>
  <si>
    <t>SERVIÇOS</t>
  </si>
  <si>
    <t>UNI</t>
  </si>
  <si>
    <t>TOTAL</t>
  </si>
  <si>
    <t xml:space="preserve">VEICULOS LEVE E UTILITARIO </t>
  </si>
  <si>
    <t>MOTOCICLETAS</t>
  </si>
  <si>
    <t>MAQUINAS PESADAS</t>
  </si>
  <si>
    <t>QTD. ESTIMADA</t>
  </si>
  <si>
    <t>ITENS PARA SERVIÇO DE GUINCHO</t>
  </si>
  <si>
    <t>VALORES UNITÁRIOS</t>
  </si>
  <si>
    <t>VALOR TOTAL</t>
  </si>
  <si>
    <t>Motocicletas</t>
  </si>
  <si>
    <t>Km</t>
  </si>
  <si>
    <t>Saída</t>
  </si>
  <si>
    <t>Veiculos Leve</t>
  </si>
  <si>
    <t>Veiculos Pesado</t>
  </si>
  <si>
    <t>Maquina</t>
  </si>
  <si>
    <t>PREFEITURA MUNICIPAL DE MAIRIPORÃ</t>
  </si>
  <si>
    <t>DESCRIÇÃO</t>
  </si>
  <si>
    <t>ESTIMATIVA</t>
  </si>
  <si>
    <t>Estimativa de Gastos com Peças e Acessórios ao ano. Desconto percentual ofertado sobre os valores da tabela de peças da fabricante.</t>
  </si>
  <si>
    <t>VALOR ESTIMADO DE PEÇAS / SERVIÇOS</t>
  </si>
  <si>
    <t xml:space="preserve">UND </t>
  </si>
  <si>
    <t>HR</t>
  </si>
  <si>
    <t>Serviços mecânicos (mecânica / elétrica geral) prestados por hora homem sobre a linha pesada de veículos. Estimativa de horas homem anual. Desconto percentual ofertado sobre o valor da hora aqui descrito.</t>
  </si>
  <si>
    <t>01 -VEICULO</t>
  </si>
  <si>
    <t>08 - VEICULOS</t>
  </si>
  <si>
    <t>01 - VEICULO</t>
  </si>
  <si>
    <t>02 - VEICULOS</t>
  </si>
  <si>
    <t>04 - VEICULO</t>
  </si>
  <si>
    <t>04 - VEICULOS</t>
  </si>
  <si>
    <t>01 - VEICULOS</t>
  </si>
  <si>
    <t>Serviços mecânicos (mecânica / elétrica geral) prestados por hora homem sobre a linha leve e utilitarios de veículos. Estimativa de horas homem anual. Desconto percentual ofertado sobre o valor da hora aqui descrito.</t>
  </si>
  <si>
    <t>Serviços mecânicos (mecânica / elétrica geral) prestados por hora homem sobre a linha maquinas pesadas de veículos. Estimativa de horas homem anual. Desconto percentual ofertado sobre o valor da hora aqui descrito.</t>
  </si>
  <si>
    <t>Serviços mecânicos (mecânica / elétrica geral) prestados por hora homem sobre a linha de motocicletas. Estimativa de horas homem anual. Desconto percentual ofertado sobre o valor da hora aqui descrito.</t>
  </si>
  <si>
    <r>
      <t xml:space="preserve">DESCONTO SOBRE A TABELA DO FABR. </t>
    </r>
    <r>
      <rPr>
        <b/>
        <sz val="10"/>
        <rFont val="Tahoma"/>
        <family val="2"/>
      </rPr>
      <t>(PDG/PDO) -</t>
    </r>
    <r>
      <rPr>
        <b/>
        <sz val="10"/>
        <color indexed="10"/>
        <rFont val="Tahoma"/>
        <family val="2"/>
      </rPr>
      <t>**NÃO COLOCAR O SINAL DE PORCENTAGEM</t>
    </r>
  </si>
  <si>
    <t>09 - VEICULOS</t>
  </si>
  <si>
    <t>28 - VEICULOS</t>
  </si>
  <si>
    <t>05 - VEICULOS</t>
  </si>
  <si>
    <t>SECRETARIA MUNICIPAL DE SERVIÇOS URBANOS</t>
  </si>
  <si>
    <t>04 - MOTOS</t>
  </si>
  <si>
    <t>07 - VEICULO</t>
  </si>
  <si>
    <t>10 - VEICULOS</t>
  </si>
  <si>
    <t>LOTE 01 - VOLKSWAGEN ORIGINAL OU GENUÍNO 1ª LINHA</t>
  </si>
  <si>
    <t>LOTE 02 - MERCEDES BENZ  ORIGINAL OU GENUÍNO 1ª LINHA</t>
  </si>
  <si>
    <t>LOTE 03 – VOLARE  ORIGINAL OU GENUÍNO 1ª LINHA</t>
  </si>
  <si>
    <t>LOTE 04 - FORD ORIGINAL OU GENUÍNO 1ª LINHA</t>
  </si>
  <si>
    <t>LOTE 05 - IVECO ORIGINAL OU GENUÍNO 1ª LINHA</t>
  </si>
  <si>
    <t>08 -VEICULOS</t>
  </si>
  <si>
    <t>15 - VEICULOS</t>
  </si>
  <si>
    <t>2 - VEICULOS</t>
  </si>
  <si>
    <t xml:space="preserve"> LOTE 06 - CHEVROLET ORIGINAL OU GENUÍNO 1ª LINHA</t>
  </si>
  <si>
    <t>20 - VEICULOS</t>
  </si>
  <si>
    <t xml:space="preserve"> LOTE 07 - VOLKSWAGEN ORIGINAL OU GENUÍNO 1ª LINHA</t>
  </si>
  <si>
    <t xml:space="preserve"> LOTE 08 - FIAT ORIGINAL OU GENUÍNO 1ª LINHA</t>
  </si>
  <si>
    <t xml:space="preserve"> LOTE 09 - PEUGEOT ORIGINAL OU GENUÍNO 1ª LINHA</t>
  </si>
  <si>
    <t xml:space="preserve"> LOTE 10 - FORD ORIGINAL OU GENUÍNO 1ª LINHA</t>
  </si>
  <si>
    <t xml:space="preserve"> LOTE 11 - RENAULT ORIGINAL OU GENUÍNO 1ª LINHA</t>
  </si>
  <si>
    <t>25 - VEICULOS</t>
  </si>
  <si>
    <t xml:space="preserve"> LOTE 12 - CINTROËN ORIGINAL OU GENUÍNO 1ª LINHA</t>
  </si>
  <si>
    <t xml:space="preserve"> LOTE 13 – MITSUBISH ORIGINAL OU GENUÍNO 1ª LINHA</t>
  </si>
  <si>
    <r>
      <t xml:space="preserve"> </t>
    </r>
    <r>
      <rPr>
        <b/>
        <sz val="10"/>
        <rFont val="Tahoma"/>
        <family val="2"/>
      </rPr>
      <t>LOTE 14 – HYUNDAI  ORIGINAL OU GENUÍNO 1ª LINHA</t>
    </r>
  </si>
  <si>
    <r>
      <t xml:space="preserve"> </t>
    </r>
    <r>
      <rPr>
        <b/>
        <sz val="10"/>
        <rFont val="Tahoma"/>
        <family val="2"/>
      </rPr>
      <t>LOTE 15 – IVECO DAILY ORIGINAL OU GENUÍNO 1ª LINHA</t>
    </r>
  </si>
  <si>
    <t>LOTE 16 - FIAT ALLIS ORIGINAL OU GENUÍNO 1ª LINHA</t>
  </si>
  <si>
    <t>LOTE 17 - CASE ORIGINAL OU GENUÍNO 1ª LINHA</t>
  </si>
  <si>
    <t>LOTE 18 - MASSEY FERGUSON ORIGINAL OU GENUÍNO 1ª LINHA</t>
  </si>
  <si>
    <t>LOTE 19 - VALMET ORIGINAL OU GENUÍNO 1ª LINHA</t>
  </si>
  <si>
    <t>LOTE 20 - RANDON ORIGINAL OU GENUÍNO 1ª LINHA</t>
  </si>
  <si>
    <t>02 - VEICULO</t>
  </si>
  <si>
    <t xml:space="preserve"> LOTE 21 - NEW HOLLAND ORIGINAL OU GENUÍNO 1ª LINHA</t>
  </si>
  <si>
    <t xml:space="preserve"> LOTE 22 - MAHINDRA ORIGINAL OU GENUÍNO 1ª LINHA</t>
  </si>
  <si>
    <t xml:space="preserve"> LOTE 23 - XCMG ORIGINAL OU GENUÍNO 1ª LINHA</t>
  </si>
  <si>
    <t xml:space="preserve"> LOTE 24 - JCB  ORIGINAL OU GENUÍNO 1ª LINHA</t>
  </si>
  <si>
    <t xml:space="preserve"> LOTE 25 - LS TRACTOR ORIGINAL OU GENUÍNO 1ª LINHA</t>
  </si>
  <si>
    <t>LOTE 26 - HONDA ORIGINAL OU GENUÍNO 1ª LINHA</t>
  </si>
  <si>
    <t>LOTE 27 -  SERVIÇO DE GUINCHO PARA VEICULOS DA FROTA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</si>
</sst>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(* #,##0.00_);_(* \(#,##0.00\);_(* \-??_);_(@_)"/>
    <numFmt numFmtId="165" formatCode="&quot;R$ &quot;#,##0.00"/>
    <numFmt numFmtId="166" formatCode="_(&quot;R$ &quot;* #,##0.00_);_(&quot;R$ &quot;* \(#,##0.00\);_(&quot;R$ &quot;* \-??_);_(@_)"/>
  </numFmts>
  <fonts count="22" x14ac:knownFonts="1">
    <font>
      <sz val="10"/>
      <name val="Arial"/>
    </font>
    <font>
      <sz val="10"/>
      <name val="Arial"/>
      <family val="2"/>
    </font>
    <font>
      <sz val="10"/>
      <color rgb="FF000000"/>
      <name val="Tahoma"/>
      <family val="2"/>
    </font>
    <font>
      <b/>
      <sz val="8"/>
      <name val="Tahoma"/>
      <family val="2"/>
    </font>
    <font>
      <b/>
      <sz val="16"/>
      <name val="Tahoma"/>
      <family val="2"/>
    </font>
    <font>
      <sz val="8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b/>
      <sz val="12"/>
      <name val="Tahoma"/>
      <family val="2"/>
    </font>
    <font>
      <b/>
      <u/>
      <sz val="12"/>
      <name val="Tahoma"/>
      <family val="2"/>
    </font>
    <font>
      <b/>
      <sz val="10"/>
      <name val="Tahoma"/>
      <family val="2"/>
    </font>
    <font>
      <b/>
      <u/>
      <sz val="14"/>
      <color indexed="10"/>
      <name val="Tahoma"/>
      <family val="2"/>
    </font>
    <font>
      <sz val="12"/>
      <name val="Tahoma"/>
      <family val="2"/>
    </font>
    <font>
      <b/>
      <sz val="10"/>
      <color indexed="10"/>
      <name val="Tahoma"/>
      <family val="2"/>
    </font>
    <font>
      <b/>
      <u/>
      <sz val="12"/>
      <color indexed="10"/>
      <name val="Tahoma"/>
      <family val="2"/>
    </font>
    <font>
      <b/>
      <sz val="10"/>
      <color rgb="FFFF0000"/>
      <name val="Tahoma"/>
      <family val="2"/>
    </font>
    <font>
      <b/>
      <sz val="14"/>
      <color rgb="FFFF0000"/>
      <name val="Tahoma"/>
      <family val="2"/>
    </font>
    <font>
      <b/>
      <u/>
      <sz val="10"/>
      <name val="Tahoma"/>
      <family val="2"/>
    </font>
    <font>
      <b/>
      <u/>
      <sz val="11"/>
      <color rgb="FFFF0000"/>
      <name val="Tahoma"/>
      <family val="2"/>
    </font>
    <font>
      <b/>
      <u/>
      <sz val="14"/>
      <color rgb="FFFF0000"/>
      <name val="Tahoma"/>
      <family val="2"/>
    </font>
    <font>
      <b/>
      <u/>
      <sz val="10"/>
      <color indexed="10"/>
      <name val="Tahoma"/>
      <family val="2"/>
    </font>
    <font>
      <b/>
      <u/>
      <sz val="10"/>
      <color rgb="FFFF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166" fontId="1" fillId="0" borderId="0" applyFill="0" applyBorder="0" applyAlignment="0" applyProtection="0"/>
    <xf numFmtId="164" fontId="1" fillId="0" borderId="0" applyFill="0" applyBorder="0" applyAlignment="0" applyProtection="0"/>
  </cellStyleXfs>
  <cellXfs count="93">
    <xf numFmtId="0" fontId="0" fillId="0" borderId="0" xfId="0"/>
    <xf numFmtId="0" fontId="2" fillId="0" borderId="3" xfId="0" applyFont="1" applyBorder="1" applyAlignment="1">
      <alignment vertical="center" wrapText="1"/>
    </xf>
    <xf numFmtId="0" fontId="3" fillId="2" borderId="0" xfId="0" applyFont="1" applyFill="1" applyBorder="1" applyAlignment="1" applyProtection="1">
      <alignment vertical="center"/>
      <protection locked="0"/>
    </xf>
    <xf numFmtId="0" fontId="5" fillId="2" borderId="0" xfId="0" applyFont="1" applyFill="1" applyBorder="1" applyAlignment="1">
      <alignment vertical="center"/>
    </xf>
    <xf numFmtId="0" fontId="6" fillId="2" borderId="0" xfId="0" applyFont="1" applyFill="1" applyAlignment="1">
      <alignment vertical="center"/>
    </xf>
    <xf numFmtId="0" fontId="8" fillId="2" borderId="0" xfId="0" applyFont="1" applyFill="1" applyBorder="1" applyAlignment="1" applyProtection="1">
      <alignment horizontal="center" vertical="center"/>
      <protection locked="0"/>
    </xf>
    <xf numFmtId="166" fontId="6" fillId="2" borderId="0" xfId="1" applyFont="1" applyFill="1" applyBorder="1" applyAlignment="1" applyProtection="1">
      <alignment horizontal="center" vertical="center"/>
      <protection locked="0"/>
    </xf>
    <xf numFmtId="0" fontId="10" fillId="2" borderId="0" xfId="0" applyFont="1" applyFill="1" applyAlignment="1">
      <alignment vertical="center"/>
    </xf>
    <xf numFmtId="0" fontId="6" fillId="2" borderId="0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vertical="center"/>
    </xf>
    <xf numFmtId="0" fontId="12" fillId="2" borderId="0" xfId="0" applyFont="1" applyFill="1" applyBorder="1" applyAlignment="1">
      <alignment vertical="center"/>
    </xf>
    <xf numFmtId="0" fontId="12" fillId="2" borderId="0" xfId="0" applyFont="1" applyFill="1" applyAlignment="1">
      <alignment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166" fontId="6" fillId="2" borderId="3" xfId="1" applyFont="1" applyFill="1" applyBorder="1" applyAlignment="1">
      <alignment horizontal="center" vertical="center" wrapText="1"/>
    </xf>
    <xf numFmtId="164" fontId="6" fillId="2" borderId="3" xfId="2" applyFont="1" applyFill="1" applyBorder="1" applyAlignment="1" applyProtection="1">
      <alignment horizontal="center" vertical="center" wrapText="1"/>
    </xf>
    <xf numFmtId="3" fontId="6" fillId="2" borderId="3" xfId="0" applyNumberFormat="1" applyFont="1" applyFill="1" applyBorder="1" applyAlignment="1">
      <alignment horizontal="center" vertical="center"/>
    </xf>
    <xf numFmtId="166" fontId="6" fillId="2" borderId="3" xfId="1" applyFont="1" applyFill="1" applyBorder="1" applyAlignment="1">
      <alignment horizontal="center" vertical="center"/>
    </xf>
    <xf numFmtId="166" fontId="10" fillId="2" borderId="3" xfId="1" applyFont="1" applyFill="1" applyBorder="1" applyAlignment="1" applyProtection="1">
      <alignment horizontal="center" vertical="center"/>
      <protection hidden="1"/>
    </xf>
    <xf numFmtId="43" fontId="6" fillId="2" borderId="0" xfId="0" applyNumberFormat="1" applyFont="1" applyFill="1" applyBorder="1" applyAlignment="1">
      <alignment vertical="center"/>
    </xf>
    <xf numFmtId="166" fontId="6" fillId="2" borderId="0" xfId="0" applyNumberFormat="1" applyFont="1" applyFill="1" applyAlignment="1">
      <alignment vertical="center"/>
    </xf>
    <xf numFmtId="43" fontId="6" fillId="2" borderId="0" xfId="0" applyNumberFormat="1" applyFont="1" applyFill="1" applyAlignment="1">
      <alignment vertical="center"/>
    </xf>
    <xf numFmtId="0" fontId="6" fillId="2" borderId="3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166" fontId="10" fillId="2" borderId="1" xfId="0" applyNumberFormat="1" applyFont="1" applyFill="1" applyBorder="1" applyAlignment="1">
      <alignment horizontal="center" vertical="center"/>
    </xf>
    <xf numFmtId="166" fontId="6" fillId="2" borderId="0" xfId="1" applyFont="1" applyFill="1" applyBorder="1" applyAlignment="1">
      <alignment horizontal="center" vertical="center"/>
    </xf>
    <xf numFmtId="0" fontId="6" fillId="2" borderId="0" xfId="0" applyFont="1" applyFill="1" applyAlignment="1" applyProtection="1">
      <alignment vertical="center"/>
      <protection locked="0"/>
    </xf>
    <xf numFmtId="166" fontId="6" fillId="2" borderId="3" xfId="1" applyFont="1" applyFill="1" applyBorder="1" applyAlignment="1" applyProtection="1">
      <alignment horizontal="center" vertical="center"/>
      <protection locked="0"/>
    </xf>
    <xf numFmtId="0" fontId="6" fillId="2" borderId="2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/>
    </xf>
    <xf numFmtId="166" fontId="10" fillId="2" borderId="3" xfId="0" applyNumberFormat="1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center" vertical="center"/>
    </xf>
    <xf numFmtId="0" fontId="6" fillId="2" borderId="0" xfId="0" applyFont="1" applyFill="1" applyAlignment="1" applyProtection="1">
      <alignment horizontal="center" vertical="center"/>
      <protection locked="0"/>
    </xf>
    <xf numFmtId="0" fontId="6" fillId="2" borderId="0" xfId="0" applyFont="1" applyFill="1" applyBorder="1" applyAlignment="1" applyProtection="1">
      <alignment horizontal="center" vertical="center"/>
      <protection locked="0"/>
    </xf>
    <xf numFmtId="166" fontId="6" fillId="2" borderId="0" xfId="1" applyFont="1" applyFill="1" applyAlignment="1" applyProtection="1">
      <alignment horizontal="center" vertical="center"/>
      <protection locked="0"/>
    </xf>
    <xf numFmtId="0" fontId="6" fillId="2" borderId="0" xfId="0" applyFont="1" applyFill="1" applyAlignment="1">
      <alignment horizontal="center" vertical="center"/>
    </xf>
    <xf numFmtId="166" fontId="6" fillId="2" borderId="0" xfId="1" applyFont="1" applyFill="1" applyAlignment="1">
      <alignment horizontal="center" vertical="center"/>
    </xf>
    <xf numFmtId="166" fontId="6" fillId="2" borderId="0" xfId="1" applyFont="1" applyFill="1" applyBorder="1" applyAlignment="1">
      <alignment horizontal="center" vertical="center" wrapText="1"/>
    </xf>
    <xf numFmtId="0" fontId="17" fillId="2" borderId="0" xfId="0" applyFont="1" applyFill="1" applyBorder="1" applyAlignment="1">
      <alignment horizontal="center" vertical="center"/>
    </xf>
    <xf numFmtId="0" fontId="18" fillId="2" borderId="0" xfId="0" applyFont="1" applyFill="1" applyBorder="1" applyAlignment="1">
      <alignment horizontal="left" vertical="center"/>
    </xf>
    <xf numFmtId="0" fontId="18" fillId="2" borderId="0" xfId="0" applyFont="1" applyFill="1" applyBorder="1" applyAlignment="1">
      <alignment horizontal="center" vertical="center"/>
    </xf>
    <xf numFmtId="0" fontId="19" fillId="2" borderId="0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vertical="center" wrapText="1"/>
    </xf>
    <xf numFmtId="165" fontId="10" fillId="2" borderId="3" xfId="1" applyNumberFormat="1" applyFont="1" applyFill="1" applyBorder="1" applyAlignment="1" applyProtection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166" fontId="6" fillId="2" borderId="4" xfId="1" applyFont="1" applyFill="1" applyBorder="1" applyAlignment="1">
      <alignment horizontal="center" vertical="center"/>
    </xf>
    <xf numFmtId="165" fontId="10" fillId="2" borderId="4" xfId="0" applyNumberFormat="1" applyFont="1" applyFill="1" applyBorder="1" applyAlignment="1">
      <alignment vertical="center"/>
    </xf>
    <xf numFmtId="0" fontId="4" fillId="2" borderId="0" xfId="0" applyFont="1" applyFill="1" applyBorder="1" applyAlignment="1" applyProtection="1">
      <alignment vertical="center"/>
      <protection locked="0"/>
    </xf>
    <xf numFmtId="0" fontId="5" fillId="2" borderId="0" xfId="0" applyFont="1" applyFill="1" applyBorder="1" applyAlignment="1" applyProtection="1">
      <alignment vertical="center"/>
      <protection locked="0"/>
    </xf>
    <xf numFmtId="165" fontId="6" fillId="2" borderId="4" xfId="0" applyNumberFormat="1" applyFont="1" applyFill="1" applyBorder="1" applyAlignment="1">
      <alignment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166" fontId="10" fillId="2" borderId="0" xfId="0" applyNumberFormat="1" applyFont="1" applyFill="1" applyBorder="1" applyAlignment="1">
      <alignment horizontal="center" vertical="center"/>
    </xf>
    <xf numFmtId="0" fontId="10" fillId="2" borderId="0" xfId="0" applyFont="1" applyFill="1" applyBorder="1" applyAlignment="1" applyProtection="1">
      <alignment horizontal="center" vertical="center"/>
      <protection locked="0"/>
    </xf>
    <xf numFmtId="0" fontId="20" fillId="2" borderId="0" xfId="0" applyFont="1" applyFill="1" applyBorder="1" applyAlignment="1">
      <alignment horizontal="center" vertical="center"/>
    </xf>
    <xf numFmtId="0" fontId="21" fillId="2" borderId="0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/>
    </xf>
    <xf numFmtId="9" fontId="6" fillId="2" borderId="0" xfId="0" applyNumberFormat="1" applyFont="1" applyFill="1" applyAlignment="1">
      <alignment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 applyProtection="1">
      <alignment horizontal="center" vertical="center"/>
      <protection locked="0"/>
    </xf>
    <xf numFmtId="0" fontId="7" fillId="2" borderId="0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Border="1" applyAlignment="1" applyProtection="1">
      <alignment horizontal="center" vertical="center"/>
      <protection locked="0"/>
    </xf>
    <xf numFmtId="0" fontId="8" fillId="2" borderId="0" xfId="0" applyFont="1" applyFill="1" applyBorder="1" applyAlignment="1" applyProtection="1">
      <alignment horizontal="center" vertical="center"/>
      <protection locked="0"/>
    </xf>
    <xf numFmtId="0" fontId="9" fillId="2" borderId="0" xfId="0" applyFont="1" applyFill="1" applyBorder="1" applyAlignment="1" applyProtection="1">
      <alignment horizontal="center" vertical="center"/>
      <protection locked="0"/>
    </xf>
    <xf numFmtId="0" fontId="10" fillId="2" borderId="0" xfId="0" applyFont="1" applyFill="1" applyBorder="1" applyAlignment="1" applyProtection="1">
      <alignment horizontal="center" vertical="center" wrapText="1"/>
      <protection locked="0"/>
    </xf>
    <xf numFmtId="0" fontId="16" fillId="2" borderId="0" xfId="0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/>
    </xf>
    <xf numFmtId="0" fontId="15" fillId="2" borderId="6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right" vertical="center"/>
    </xf>
    <xf numFmtId="0" fontId="8" fillId="2" borderId="11" xfId="0" applyFont="1" applyFill="1" applyBorder="1" applyAlignment="1">
      <alignment horizontal="right" vertical="center"/>
    </xf>
    <xf numFmtId="0" fontId="8" fillId="2" borderId="12" xfId="0" applyFont="1" applyFill="1" applyBorder="1" applyAlignment="1">
      <alignment horizontal="right" vertical="center"/>
    </xf>
    <xf numFmtId="0" fontId="8" fillId="2" borderId="13" xfId="0" applyFont="1" applyFill="1" applyBorder="1" applyAlignment="1">
      <alignment horizontal="right" vertical="center"/>
    </xf>
    <xf numFmtId="0" fontId="8" fillId="2" borderId="14" xfId="0" applyFont="1" applyFill="1" applyBorder="1" applyAlignment="1">
      <alignment horizontal="right" vertical="center"/>
    </xf>
    <xf numFmtId="0" fontId="8" fillId="2" borderId="15" xfId="0" applyFont="1" applyFill="1" applyBorder="1" applyAlignment="1">
      <alignment horizontal="right" vertical="center"/>
    </xf>
    <xf numFmtId="0" fontId="6" fillId="2" borderId="3" xfId="0" applyFont="1" applyFill="1" applyBorder="1" applyAlignment="1">
      <alignment horizontal="center" vertical="center"/>
    </xf>
    <xf numFmtId="166" fontId="10" fillId="2" borderId="4" xfId="1" applyFont="1" applyFill="1" applyBorder="1" applyAlignment="1">
      <alignment horizontal="center" vertical="center"/>
    </xf>
    <xf numFmtId="166" fontId="10" fillId="2" borderId="5" xfId="1" applyFont="1" applyFill="1" applyBorder="1" applyAlignment="1">
      <alignment horizontal="center" vertical="center"/>
    </xf>
    <xf numFmtId="166" fontId="10" fillId="2" borderId="6" xfId="1" applyFont="1" applyFill="1" applyBorder="1" applyAlignment="1">
      <alignment horizontal="center" vertical="center"/>
    </xf>
    <xf numFmtId="166" fontId="8" fillId="2" borderId="16" xfId="1" applyFont="1" applyFill="1" applyBorder="1" applyAlignment="1">
      <alignment horizontal="center" vertical="center"/>
    </xf>
    <xf numFmtId="166" fontId="8" fillId="2" borderId="17" xfId="1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</cellXfs>
  <cellStyles count="3">
    <cellStyle name="Moeda" xfId="1" builtinId="4"/>
    <cellStyle name="Normal" xfId="0" builtinId="0"/>
    <cellStyle name="Vírgula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180975</xdr:colOff>
      <xdr:row>3</xdr:row>
      <xdr:rowOff>95250</xdr:rowOff>
    </xdr:from>
    <xdr:to>
      <xdr:col>2</xdr:col>
      <xdr:colOff>971550</xdr:colOff>
      <xdr:row>9</xdr:row>
      <xdr:rowOff>76200</xdr:rowOff>
    </xdr:to>
    <xdr:pic>
      <xdr:nvPicPr>
        <xdr:cNvPr id="3" name="Imagem 2" descr="Brasão_Mairiporã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5" y="666750"/>
          <a:ext cx="1152525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M231"/>
  <sheetViews>
    <sheetView tabSelected="1" zoomScaleNormal="100" zoomScaleSheetLayoutView="40" workbookViewId="0">
      <selection activeCell="H224" sqref="H224:H225"/>
    </sheetView>
  </sheetViews>
  <sheetFormatPr defaultRowHeight="12.75" x14ac:dyDescent="0.2"/>
  <cols>
    <col min="1" max="1" width="9.140625" style="4"/>
    <col min="2" max="2" width="5.42578125" style="36" customWidth="1"/>
    <col min="3" max="3" width="34.5703125" style="36" customWidth="1"/>
    <col min="4" max="4" width="6" style="36" customWidth="1"/>
    <col min="5" max="5" width="15.42578125" style="36" bestFit="1" customWidth="1"/>
    <col min="6" max="6" width="22.42578125" style="36" customWidth="1"/>
    <col min="7" max="7" width="25.28515625" style="37" customWidth="1"/>
    <col min="8" max="8" width="25" style="54" bestFit="1" customWidth="1"/>
    <col min="9" max="9" width="16" style="4" bestFit="1" customWidth="1"/>
    <col min="10" max="10" width="5.140625" style="4" bestFit="1" customWidth="1"/>
    <col min="11" max="11" width="34.5703125" style="4" customWidth="1"/>
    <col min="12" max="12" width="5.140625" style="4" bestFit="1" customWidth="1"/>
    <col min="13" max="13" width="11.42578125" style="4" bestFit="1" customWidth="1"/>
    <col min="14" max="14" width="19.42578125" style="4" bestFit="1" customWidth="1"/>
    <col min="15" max="15" width="25.140625" style="4" customWidth="1"/>
    <col min="16" max="16" width="15.28515625" style="4" bestFit="1" customWidth="1"/>
    <col min="17" max="16384" width="9.140625" style="4"/>
  </cols>
  <sheetData>
    <row r="3" spans="2:10" ht="19.5" x14ac:dyDescent="0.2">
      <c r="B3" s="9"/>
      <c r="I3" s="49"/>
      <c r="J3" s="49"/>
    </row>
    <row r="4" spans="2:10" ht="19.5" x14ac:dyDescent="0.2">
      <c r="B4" s="9"/>
      <c r="C4" s="68"/>
      <c r="D4" s="68"/>
      <c r="E4" s="68"/>
      <c r="F4" s="68"/>
      <c r="G4" s="68"/>
      <c r="H4" s="68"/>
      <c r="I4" s="50"/>
      <c r="J4" s="50"/>
    </row>
    <row r="5" spans="2:10" ht="19.5" x14ac:dyDescent="0.2">
      <c r="B5" s="2"/>
      <c r="C5" s="68" t="s">
        <v>20</v>
      </c>
      <c r="D5" s="68"/>
      <c r="E5" s="68"/>
      <c r="F5" s="68"/>
      <c r="G5" s="68"/>
      <c r="H5" s="68"/>
      <c r="I5" s="2"/>
      <c r="J5" s="3"/>
    </row>
    <row r="6" spans="2:10" x14ac:dyDescent="0.2">
      <c r="B6" s="69" t="s">
        <v>42</v>
      </c>
      <c r="C6" s="69"/>
      <c r="D6" s="69"/>
      <c r="E6" s="69"/>
      <c r="F6" s="69"/>
      <c r="G6" s="69"/>
      <c r="H6" s="69"/>
    </row>
    <row r="7" spans="2:10" x14ac:dyDescent="0.2">
      <c r="B7" s="70"/>
      <c r="C7" s="70"/>
      <c r="D7" s="70"/>
      <c r="E7" s="70"/>
      <c r="F7" s="70"/>
      <c r="G7" s="70"/>
      <c r="H7" s="70"/>
    </row>
    <row r="8" spans="2:10" ht="15" x14ac:dyDescent="0.2">
      <c r="B8" s="71"/>
      <c r="C8" s="71"/>
      <c r="D8" s="71"/>
      <c r="E8" s="71"/>
      <c r="F8" s="71"/>
      <c r="G8" s="71"/>
      <c r="H8" s="71"/>
    </row>
    <row r="9" spans="2:10" ht="15" x14ac:dyDescent="0.2">
      <c r="B9" s="5"/>
      <c r="C9" s="5"/>
      <c r="D9" s="5"/>
      <c r="E9" s="5"/>
      <c r="F9" s="5"/>
      <c r="G9" s="6"/>
      <c r="H9" s="57"/>
    </row>
    <row r="10" spans="2:10" ht="15" x14ac:dyDescent="0.2">
      <c r="B10" s="72" t="s">
        <v>0</v>
      </c>
      <c r="C10" s="72"/>
      <c r="D10" s="72"/>
      <c r="E10" s="72"/>
      <c r="F10" s="72"/>
      <c r="G10" s="72"/>
      <c r="H10" s="72"/>
    </row>
    <row r="11" spans="2:10" x14ac:dyDescent="0.2">
      <c r="B11" s="73" t="s">
        <v>1</v>
      </c>
      <c r="C11" s="73"/>
      <c r="D11" s="73"/>
      <c r="E11" s="73"/>
      <c r="F11" s="73"/>
      <c r="G11" s="73"/>
      <c r="H11" s="73"/>
      <c r="I11" s="7"/>
    </row>
    <row r="12" spans="2:10" x14ac:dyDescent="0.2">
      <c r="B12" s="73"/>
      <c r="C12" s="73"/>
      <c r="D12" s="73"/>
      <c r="E12" s="73"/>
      <c r="F12" s="73"/>
      <c r="G12" s="73"/>
      <c r="H12" s="73"/>
    </row>
    <row r="13" spans="2:10" x14ac:dyDescent="0.2">
      <c r="B13" s="8"/>
      <c r="C13" s="8"/>
      <c r="D13" s="8"/>
      <c r="E13" s="8"/>
      <c r="F13" s="8"/>
      <c r="G13" s="8"/>
      <c r="H13" s="8"/>
    </row>
    <row r="14" spans="2:10" ht="18" x14ac:dyDescent="0.2">
      <c r="B14" s="67" t="s">
        <v>2</v>
      </c>
      <c r="C14" s="67"/>
      <c r="D14" s="67"/>
      <c r="E14" s="67"/>
      <c r="F14" s="67"/>
      <c r="G14" s="67"/>
      <c r="H14" s="67"/>
    </row>
    <row r="15" spans="2:10" x14ac:dyDescent="0.2">
      <c r="B15" s="23"/>
      <c r="C15" s="23"/>
      <c r="D15" s="23"/>
      <c r="E15" s="23"/>
      <c r="F15" s="23"/>
      <c r="G15" s="26"/>
      <c r="H15" s="23"/>
      <c r="I15" s="9"/>
    </row>
    <row r="16" spans="2:10" s="11" customFormat="1" ht="15" x14ac:dyDescent="0.2">
      <c r="B16" s="64" t="s">
        <v>46</v>
      </c>
      <c r="C16" s="65"/>
      <c r="D16" s="65"/>
      <c r="E16" s="65"/>
      <c r="F16" s="65"/>
      <c r="G16" s="66"/>
      <c r="H16" s="55" t="s">
        <v>52</v>
      </c>
      <c r="I16" s="10"/>
    </row>
    <row r="17" spans="2:13" ht="91.5" customHeight="1" x14ac:dyDescent="0.2">
      <c r="B17" s="12" t="s">
        <v>3</v>
      </c>
      <c r="C17" s="12" t="s">
        <v>21</v>
      </c>
      <c r="D17" s="12" t="s">
        <v>25</v>
      </c>
      <c r="E17" s="13" t="s">
        <v>22</v>
      </c>
      <c r="F17" s="14" t="s">
        <v>24</v>
      </c>
      <c r="G17" s="13" t="s">
        <v>38</v>
      </c>
      <c r="H17" s="15" t="s">
        <v>13</v>
      </c>
      <c r="I17" s="9"/>
    </row>
    <row r="18" spans="2:13" ht="51" x14ac:dyDescent="0.2">
      <c r="B18" s="12">
        <v>1</v>
      </c>
      <c r="C18" s="1" t="s">
        <v>23</v>
      </c>
      <c r="D18" s="12" t="s">
        <v>25</v>
      </c>
      <c r="E18" s="16">
        <v>1</v>
      </c>
      <c r="F18" s="17">
        <v>300000</v>
      </c>
      <c r="G18" s="16"/>
      <c r="H18" s="18">
        <f>(F18-(G18*F18)/100)</f>
        <v>300000</v>
      </c>
      <c r="I18" s="19"/>
      <c r="J18" s="20"/>
      <c r="K18" s="20"/>
      <c r="M18" s="21"/>
    </row>
    <row r="19" spans="2:13" ht="76.5" x14ac:dyDescent="0.2">
      <c r="B19" s="12">
        <f t="shared" ref="B19" si="0">B18+1</f>
        <v>2</v>
      </c>
      <c r="C19" s="1" t="s">
        <v>27</v>
      </c>
      <c r="D19" s="12" t="s">
        <v>26</v>
      </c>
      <c r="E19" s="16">
        <v>600</v>
      </c>
      <c r="F19" s="17"/>
      <c r="G19" s="22"/>
      <c r="H19" s="18">
        <f>((E19*F19)-((E19*F19)*G19)/100)</f>
        <v>0</v>
      </c>
      <c r="I19" s="9"/>
      <c r="J19" s="20"/>
      <c r="K19" s="20"/>
      <c r="M19" s="21"/>
    </row>
    <row r="20" spans="2:13" x14ac:dyDescent="0.2">
      <c r="B20" s="8"/>
      <c r="C20" s="23"/>
      <c r="D20" s="23"/>
      <c r="E20" s="23"/>
      <c r="F20" s="23"/>
      <c r="G20" s="24" t="s">
        <v>6</v>
      </c>
      <c r="H20" s="25">
        <f>SUM(H18:H19)</f>
        <v>300000</v>
      </c>
      <c r="I20" s="9"/>
      <c r="K20" s="20"/>
    </row>
    <row r="21" spans="2:13" x14ac:dyDescent="0.2">
      <c r="B21" s="23"/>
      <c r="C21" s="23"/>
      <c r="D21" s="23"/>
      <c r="E21" s="23"/>
      <c r="F21" s="23"/>
      <c r="G21" s="26"/>
      <c r="H21" s="23"/>
      <c r="I21" s="9"/>
    </row>
    <row r="22" spans="2:13" s="27" customFormat="1" x14ac:dyDescent="0.2">
      <c r="B22" s="8"/>
      <c r="C22" s="23"/>
      <c r="D22" s="23"/>
      <c r="E22" s="23"/>
      <c r="F22" s="23"/>
      <c r="G22" s="26"/>
      <c r="H22" s="23"/>
    </row>
    <row r="23" spans="2:13" s="27" customFormat="1" x14ac:dyDescent="0.2">
      <c r="B23" s="64" t="s">
        <v>47</v>
      </c>
      <c r="C23" s="65"/>
      <c r="D23" s="65"/>
      <c r="E23" s="65"/>
      <c r="F23" s="65"/>
      <c r="G23" s="66"/>
      <c r="H23" s="55" t="s">
        <v>51</v>
      </c>
    </row>
    <row r="24" spans="2:13" ht="90" customHeight="1" x14ac:dyDescent="0.2">
      <c r="B24" s="12" t="s">
        <v>3</v>
      </c>
      <c r="C24" s="12" t="s">
        <v>21</v>
      </c>
      <c r="D24" s="12" t="s">
        <v>25</v>
      </c>
      <c r="E24" s="13" t="s">
        <v>22</v>
      </c>
      <c r="F24" s="14" t="s">
        <v>24</v>
      </c>
      <c r="G24" s="13" t="s">
        <v>38</v>
      </c>
      <c r="H24" s="15" t="s">
        <v>13</v>
      </c>
      <c r="I24" s="9"/>
    </row>
    <row r="25" spans="2:13" s="27" customFormat="1" ht="51" x14ac:dyDescent="0.2">
      <c r="B25" s="12">
        <v>1</v>
      </c>
      <c r="C25" s="1" t="s">
        <v>23</v>
      </c>
      <c r="D25" s="12" t="s">
        <v>25</v>
      </c>
      <c r="E25" s="12">
        <v>1</v>
      </c>
      <c r="F25" s="28">
        <v>200000</v>
      </c>
      <c r="G25" s="22"/>
      <c r="H25" s="18">
        <f>(F25-(G25*F25)/100)</f>
        <v>200000</v>
      </c>
    </row>
    <row r="26" spans="2:13" s="27" customFormat="1" ht="76.5" x14ac:dyDescent="0.2">
      <c r="B26" s="12">
        <f t="shared" ref="B26" si="1">B25+1</f>
        <v>2</v>
      </c>
      <c r="C26" s="1" t="s">
        <v>27</v>
      </c>
      <c r="D26" s="12" t="s">
        <v>26</v>
      </c>
      <c r="E26" s="12">
        <v>500</v>
      </c>
      <c r="F26" s="17">
        <v>0</v>
      </c>
      <c r="G26" s="22"/>
      <c r="H26" s="18">
        <f>((E26*F26)-((E26*F26)*G26)/100)</f>
        <v>0</v>
      </c>
    </row>
    <row r="27" spans="2:13" x14ac:dyDescent="0.2">
      <c r="B27" s="29"/>
      <c r="C27" s="23"/>
      <c r="D27" s="23"/>
      <c r="E27" s="23"/>
      <c r="F27" s="23"/>
      <c r="G27" s="24" t="s">
        <v>6</v>
      </c>
      <c r="H27" s="25">
        <f>SUM(H25:H26)</f>
        <v>200000</v>
      </c>
      <c r="I27" s="9"/>
    </row>
    <row r="28" spans="2:13" x14ac:dyDescent="0.2">
      <c r="B28" s="29"/>
      <c r="C28" s="23"/>
      <c r="D28" s="23"/>
      <c r="E28" s="23"/>
      <c r="F28" s="23"/>
      <c r="G28" s="26"/>
      <c r="H28" s="23"/>
      <c r="I28" s="9"/>
    </row>
    <row r="29" spans="2:13" x14ac:dyDescent="0.2">
      <c r="B29" s="8"/>
      <c r="C29" s="23"/>
      <c r="D29" s="23"/>
      <c r="E29" s="23"/>
      <c r="F29" s="23"/>
      <c r="G29" s="26"/>
      <c r="H29" s="23"/>
      <c r="I29" s="9"/>
    </row>
    <row r="30" spans="2:13" s="27" customFormat="1" x14ac:dyDescent="0.2">
      <c r="B30" s="64" t="s">
        <v>48</v>
      </c>
      <c r="C30" s="65"/>
      <c r="D30" s="65"/>
      <c r="E30" s="65"/>
      <c r="F30" s="65"/>
      <c r="G30" s="66"/>
      <c r="H30" s="55" t="s">
        <v>28</v>
      </c>
    </row>
    <row r="31" spans="2:13" ht="93" customHeight="1" x14ac:dyDescent="0.2">
      <c r="B31" s="12" t="s">
        <v>3</v>
      </c>
      <c r="C31" s="12" t="s">
        <v>21</v>
      </c>
      <c r="D31" s="12" t="s">
        <v>25</v>
      </c>
      <c r="E31" s="13" t="s">
        <v>22</v>
      </c>
      <c r="F31" s="14" t="s">
        <v>24</v>
      </c>
      <c r="G31" s="13" t="s">
        <v>38</v>
      </c>
      <c r="H31" s="15" t="s">
        <v>13</v>
      </c>
      <c r="I31" s="9"/>
    </row>
    <row r="32" spans="2:13" ht="51" x14ac:dyDescent="0.2">
      <c r="B32" s="12">
        <v>1</v>
      </c>
      <c r="C32" s="1" t="s">
        <v>23</v>
      </c>
      <c r="D32" s="12" t="s">
        <v>25</v>
      </c>
      <c r="E32" s="12">
        <v>1</v>
      </c>
      <c r="F32" s="28">
        <v>110000</v>
      </c>
      <c r="G32" s="22"/>
      <c r="H32" s="18">
        <f>(F32-(G32*F32)/100)</f>
        <v>110000</v>
      </c>
    </row>
    <row r="33" spans="2:9" ht="76.5" x14ac:dyDescent="0.2">
      <c r="B33" s="12">
        <f t="shared" ref="B33" si="2">B32+1</f>
        <v>2</v>
      </c>
      <c r="C33" s="1" t="s">
        <v>27</v>
      </c>
      <c r="D33" s="12" t="s">
        <v>26</v>
      </c>
      <c r="E33" s="12">
        <v>120</v>
      </c>
      <c r="F33" s="28">
        <v>0</v>
      </c>
      <c r="G33" s="22"/>
      <c r="H33" s="18">
        <f>((E33*F33)-((E33*F33)*G33)/100)</f>
        <v>0</v>
      </c>
    </row>
    <row r="34" spans="2:9" x14ac:dyDescent="0.2">
      <c r="B34" s="29"/>
      <c r="C34" s="23"/>
      <c r="D34" s="23"/>
      <c r="E34" s="23"/>
      <c r="F34" s="23"/>
      <c r="G34" s="24" t="s">
        <v>6</v>
      </c>
      <c r="H34" s="25">
        <f>SUM(H32:H33)</f>
        <v>110000</v>
      </c>
    </row>
    <row r="35" spans="2:9" x14ac:dyDescent="0.2">
      <c r="B35" s="23"/>
      <c r="C35" s="23"/>
      <c r="D35" s="23"/>
      <c r="E35" s="23"/>
      <c r="F35" s="23"/>
      <c r="G35" s="26"/>
      <c r="H35" s="23"/>
    </row>
    <row r="36" spans="2:9" ht="16.5" customHeight="1" x14ac:dyDescent="0.2">
      <c r="B36" s="8"/>
      <c r="C36" s="23"/>
      <c r="D36" s="23"/>
      <c r="E36" s="23"/>
      <c r="F36" s="23"/>
      <c r="G36" s="26"/>
      <c r="H36" s="23"/>
    </row>
    <row r="37" spans="2:9" x14ac:dyDescent="0.2">
      <c r="B37" s="8"/>
      <c r="C37" s="23"/>
      <c r="D37" s="23"/>
      <c r="E37" s="23"/>
      <c r="F37" s="23"/>
      <c r="G37" s="26"/>
      <c r="H37" s="23"/>
      <c r="I37" s="9"/>
    </row>
    <row r="38" spans="2:9" ht="15" customHeight="1" x14ac:dyDescent="0.2">
      <c r="B38" s="64" t="s">
        <v>49</v>
      </c>
      <c r="C38" s="65"/>
      <c r="D38" s="65"/>
      <c r="E38" s="65"/>
      <c r="F38" s="65"/>
      <c r="G38" s="65"/>
      <c r="H38" s="55" t="s">
        <v>45</v>
      </c>
    </row>
    <row r="39" spans="2:9" ht="87.75" customHeight="1" x14ac:dyDescent="0.2">
      <c r="B39" s="12" t="s">
        <v>3</v>
      </c>
      <c r="C39" s="12" t="s">
        <v>21</v>
      </c>
      <c r="D39" s="12" t="s">
        <v>25</v>
      </c>
      <c r="E39" s="13" t="s">
        <v>22</v>
      </c>
      <c r="F39" s="14" t="s">
        <v>24</v>
      </c>
      <c r="G39" s="13" t="s">
        <v>38</v>
      </c>
      <c r="H39" s="15" t="s">
        <v>13</v>
      </c>
      <c r="I39" s="9"/>
    </row>
    <row r="40" spans="2:9" ht="51" x14ac:dyDescent="0.2">
      <c r="B40" s="12">
        <v>1</v>
      </c>
      <c r="C40" s="1" t="s">
        <v>23</v>
      </c>
      <c r="D40" s="12" t="s">
        <v>25</v>
      </c>
      <c r="E40" s="12">
        <v>1</v>
      </c>
      <c r="F40" s="28">
        <v>400000</v>
      </c>
      <c r="G40" s="22"/>
      <c r="H40" s="18">
        <f>(F40-(G40*F40)/100)</f>
        <v>400000</v>
      </c>
    </row>
    <row r="41" spans="2:9" ht="76.5" x14ac:dyDescent="0.2">
      <c r="B41" s="12">
        <f t="shared" ref="B41" si="3">B40+1</f>
        <v>2</v>
      </c>
      <c r="C41" s="1" t="s">
        <v>27</v>
      </c>
      <c r="D41" s="12" t="s">
        <v>26</v>
      </c>
      <c r="E41" s="12">
        <v>800</v>
      </c>
      <c r="F41" s="28">
        <v>0</v>
      </c>
      <c r="G41" s="22"/>
      <c r="H41" s="18">
        <f>((E41*F41)-((E41*F41)*G41)/100)</f>
        <v>0</v>
      </c>
    </row>
    <row r="42" spans="2:9" x14ac:dyDescent="0.2">
      <c r="B42" s="8"/>
      <c r="C42" s="23"/>
      <c r="D42" s="23"/>
      <c r="E42" s="23"/>
      <c r="F42" s="23"/>
      <c r="G42" s="30" t="s">
        <v>6</v>
      </c>
      <c r="H42" s="31">
        <f>SUM(H40:H41)</f>
        <v>400000</v>
      </c>
      <c r="I42" s="9"/>
    </row>
    <row r="43" spans="2:9" x14ac:dyDescent="0.2">
      <c r="B43" s="8"/>
      <c r="C43" s="23"/>
      <c r="D43" s="23"/>
      <c r="E43" s="23"/>
      <c r="F43" s="23"/>
      <c r="G43" s="26"/>
      <c r="H43" s="23"/>
      <c r="I43" s="9"/>
    </row>
    <row r="44" spans="2:9" x14ac:dyDescent="0.2">
      <c r="B44" s="64" t="s">
        <v>50</v>
      </c>
      <c r="C44" s="65"/>
      <c r="D44" s="65"/>
      <c r="E44" s="65"/>
      <c r="F44" s="65"/>
      <c r="G44" s="66"/>
      <c r="H44" s="55" t="s">
        <v>53</v>
      </c>
      <c r="I44" s="9"/>
    </row>
    <row r="45" spans="2:9" ht="63.75" x14ac:dyDescent="0.2">
      <c r="B45" s="52" t="s">
        <v>3</v>
      </c>
      <c r="C45" s="52" t="s">
        <v>21</v>
      </c>
      <c r="D45" s="52" t="s">
        <v>25</v>
      </c>
      <c r="E45" s="53" t="s">
        <v>22</v>
      </c>
      <c r="F45" s="14" t="s">
        <v>24</v>
      </c>
      <c r="G45" s="53" t="s">
        <v>38</v>
      </c>
      <c r="H45" s="15" t="s">
        <v>13</v>
      </c>
      <c r="I45" s="9"/>
    </row>
    <row r="46" spans="2:9" ht="51" x14ac:dyDescent="0.2">
      <c r="B46" s="52">
        <v>1</v>
      </c>
      <c r="C46" s="1" t="s">
        <v>23</v>
      </c>
      <c r="D46" s="52" t="s">
        <v>25</v>
      </c>
      <c r="E46" s="52">
        <v>1</v>
      </c>
      <c r="F46" s="28">
        <v>150000</v>
      </c>
      <c r="G46" s="22">
        <v>30</v>
      </c>
      <c r="H46" s="18">
        <f>(F46-(G46*F46)/100)</f>
        <v>105000</v>
      </c>
      <c r="I46" s="9"/>
    </row>
    <row r="47" spans="2:9" ht="76.5" x14ac:dyDescent="0.2">
      <c r="B47" s="52">
        <f t="shared" ref="B47" si="4">B46+1</f>
        <v>2</v>
      </c>
      <c r="C47" s="1" t="s">
        <v>27</v>
      </c>
      <c r="D47" s="52" t="s">
        <v>26</v>
      </c>
      <c r="E47" s="52">
        <v>300</v>
      </c>
      <c r="F47" s="28">
        <v>0</v>
      </c>
      <c r="G47" s="22"/>
      <c r="H47" s="18">
        <f>((E47*F47)-((E47*F47)*G47)/100)</f>
        <v>0</v>
      </c>
      <c r="I47" s="9"/>
    </row>
    <row r="48" spans="2:9" x14ac:dyDescent="0.2">
      <c r="B48" s="8"/>
      <c r="C48" s="23"/>
      <c r="D48" s="23"/>
      <c r="E48" s="23"/>
      <c r="F48" s="23"/>
      <c r="G48" s="30" t="s">
        <v>6</v>
      </c>
      <c r="H48" s="31">
        <f>SUM(H46:H47)</f>
        <v>105000</v>
      </c>
      <c r="I48" s="9"/>
    </row>
    <row r="49" spans="2:9" x14ac:dyDescent="0.2">
      <c r="B49" s="8"/>
      <c r="C49" s="23"/>
      <c r="D49" s="23"/>
      <c r="E49" s="23"/>
      <c r="F49" s="23"/>
      <c r="G49" s="26"/>
      <c r="H49" s="23"/>
      <c r="I49" s="9"/>
    </row>
    <row r="50" spans="2:9" x14ac:dyDescent="0.2">
      <c r="B50" s="8"/>
      <c r="C50" s="23"/>
      <c r="D50" s="23"/>
      <c r="E50" s="23"/>
      <c r="F50" s="23"/>
      <c r="G50" s="26"/>
      <c r="H50" s="23"/>
      <c r="I50" s="9"/>
    </row>
    <row r="51" spans="2:9" ht="18" x14ac:dyDescent="0.2">
      <c r="B51" s="67" t="s">
        <v>7</v>
      </c>
      <c r="C51" s="67"/>
      <c r="D51" s="67"/>
      <c r="E51" s="67"/>
      <c r="F51" s="67"/>
      <c r="G51" s="67"/>
      <c r="H51" s="67"/>
    </row>
    <row r="52" spans="2:9" ht="15" x14ac:dyDescent="0.2">
      <c r="B52" s="32"/>
      <c r="C52" s="32"/>
      <c r="D52" s="32"/>
      <c r="E52" s="32"/>
      <c r="F52" s="32"/>
      <c r="G52" s="26"/>
      <c r="H52" s="58"/>
    </row>
    <row r="53" spans="2:9" ht="15" customHeight="1" x14ac:dyDescent="0.2">
      <c r="B53" s="64" t="s">
        <v>54</v>
      </c>
      <c r="C53" s="65"/>
      <c r="D53" s="65"/>
      <c r="E53" s="65"/>
      <c r="F53" s="65"/>
      <c r="G53" s="66"/>
      <c r="H53" s="55" t="s">
        <v>55</v>
      </c>
    </row>
    <row r="54" spans="2:9" ht="90" customHeight="1" x14ac:dyDescent="0.2">
      <c r="B54" s="12" t="s">
        <v>3</v>
      </c>
      <c r="C54" s="12" t="s">
        <v>21</v>
      </c>
      <c r="D54" s="12" t="s">
        <v>25</v>
      </c>
      <c r="E54" s="13" t="s">
        <v>22</v>
      </c>
      <c r="F54" s="14" t="s">
        <v>24</v>
      </c>
      <c r="G54" s="13" t="s">
        <v>38</v>
      </c>
      <c r="H54" s="15" t="s">
        <v>13</v>
      </c>
      <c r="I54" s="9"/>
    </row>
    <row r="55" spans="2:9" ht="51" x14ac:dyDescent="0.2">
      <c r="B55" s="12">
        <v>1</v>
      </c>
      <c r="C55" s="1" t="s">
        <v>23</v>
      </c>
      <c r="D55" s="12" t="s">
        <v>25</v>
      </c>
      <c r="E55" s="12">
        <v>1</v>
      </c>
      <c r="F55" s="28">
        <v>180000</v>
      </c>
      <c r="G55" s="22"/>
      <c r="H55" s="18">
        <f>(F55-(G55*F55)/100)</f>
        <v>180000</v>
      </c>
    </row>
    <row r="56" spans="2:9" ht="89.25" x14ac:dyDescent="0.2">
      <c r="B56" s="12">
        <f t="shared" ref="B56" si="5">B55+1</f>
        <v>2</v>
      </c>
      <c r="C56" s="1" t="s">
        <v>35</v>
      </c>
      <c r="D56" s="12" t="s">
        <v>26</v>
      </c>
      <c r="E56" s="12">
        <v>350</v>
      </c>
      <c r="F56" s="28">
        <v>0</v>
      </c>
      <c r="G56" s="22"/>
      <c r="H56" s="18">
        <f>((E56*F56)-((E56*F56)*G56)/100)</f>
        <v>0</v>
      </c>
    </row>
    <row r="57" spans="2:9" x14ac:dyDescent="0.2">
      <c r="B57" s="8"/>
      <c r="C57" s="23"/>
      <c r="D57" s="23"/>
      <c r="E57" s="23"/>
      <c r="F57" s="23"/>
      <c r="G57" s="30" t="s">
        <v>6</v>
      </c>
      <c r="H57" s="31">
        <f>SUM(H55:H56)</f>
        <v>180000</v>
      </c>
    </row>
    <row r="58" spans="2:9" x14ac:dyDescent="0.2">
      <c r="B58" s="23"/>
      <c r="C58" s="23"/>
      <c r="D58" s="23"/>
      <c r="E58" s="23"/>
      <c r="F58" s="23"/>
      <c r="G58" s="26"/>
      <c r="H58" s="23"/>
    </row>
    <row r="59" spans="2:9" x14ac:dyDescent="0.2">
      <c r="B59" s="8"/>
      <c r="C59" s="23"/>
      <c r="D59" s="23"/>
      <c r="E59" s="23"/>
      <c r="F59" s="23"/>
      <c r="G59" s="26"/>
      <c r="H59" s="23"/>
      <c r="I59" s="9"/>
    </row>
    <row r="60" spans="2:9" ht="15" customHeight="1" x14ac:dyDescent="0.2">
      <c r="B60" s="64" t="s">
        <v>56</v>
      </c>
      <c r="C60" s="65"/>
      <c r="D60" s="65"/>
      <c r="E60" s="65"/>
      <c r="F60" s="65"/>
      <c r="G60" s="66"/>
      <c r="H60" s="55" t="s">
        <v>33</v>
      </c>
    </row>
    <row r="61" spans="2:9" ht="87" customHeight="1" x14ac:dyDescent="0.2">
      <c r="B61" s="12" t="s">
        <v>3</v>
      </c>
      <c r="C61" s="12" t="s">
        <v>21</v>
      </c>
      <c r="D61" s="12" t="s">
        <v>25</v>
      </c>
      <c r="E61" s="13" t="s">
        <v>22</v>
      </c>
      <c r="F61" s="14" t="s">
        <v>24</v>
      </c>
      <c r="G61" s="13" t="s">
        <v>38</v>
      </c>
      <c r="H61" s="15" t="s">
        <v>13</v>
      </c>
      <c r="I61" s="9"/>
    </row>
    <row r="62" spans="2:9" ht="51" x14ac:dyDescent="0.2">
      <c r="B62" s="12">
        <v>1</v>
      </c>
      <c r="C62" s="1" t="s">
        <v>23</v>
      </c>
      <c r="D62" s="12" t="s">
        <v>25</v>
      </c>
      <c r="E62" s="12">
        <v>1</v>
      </c>
      <c r="F62" s="28">
        <v>50000</v>
      </c>
      <c r="G62" s="22"/>
      <c r="H62" s="18">
        <f>(F62-(G62*F62)/100)</f>
        <v>50000</v>
      </c>
    </row>
    <row r="63" spans="2:9" ht="89.25" x14ac:dyDescent="0.2">
      <c r="B63" s="12">
        <f t="shared" ref="B63" si="6">B62+1</f>
        <v>2</v>
      </c>
      <c r="C63" s="1" t="s">
        <v>35</v>
      </c>
      <c r="D63" s="12" t="s">
        <v>26</v>
      </c>
      <c r="E63" s="12">
        <v>100</v>
      </c>
      <c r="F63" s="28">
        <v>0</v>
      </c>
      <c r="G63" s="22"/>
      <c r="H63" s="18">
        <f>((E63*F63)-((E63*F63)*G63)/100)</f>
        <v>0</v>
      </c>
    </row>
    <row r="64" spans="2:9" x14ac:dyDescent="0.2">
      <c r="B64" s="8"/>
      <c r="C64" s="23"/>
      <c r="D64" s="23"/>
      <c r="E64" s="23"/>
      <c r="F64" s="23"/>
      <c r="G64" s="30" t="s">
        <v>6</v>
      </c>
      <c r="H64" s="31">
        <f>SUM(H62:H63)</f>
        <v>50000</v>
      </c>
    </row>
    <row r="65" spans="2:9" x14ac:dyDescent="0.2">
      <c r="B65" s="23"/>
      <c r="C65" s="23"/>
      <c r="D65" s="23"/>
      <c r="E65" s="23"/>
      <c r="F65" s="23"/>
      <c r="G65" s="26"/>
      <c r="H65" s="23"/>
    </row>
    <row r="66" spans="2:9" x14ac:dyDescent="0.2">
      <c r="B66" s="23"/>
      <c r="C66" s="23"/>
      <c r="D66" s="23"/>
      <c r="E66" s="23"/>
      <c r="F66" s="23"/>
      <c r="G66" s="26"/>
      <c r="H66" s="23"/>
    </row>
    <row r="67" spans="2:9" ht="15" customHeight="1" x14ac:dyDescent="0.2">
      <c r="B67" s="64" t="s">
        <v>57</v>
      </c>
      <c r="C67" s="65"/>
      <c r="D67" s="65"/>
      <c r="E67" s="65"/>
      <c r="F67" s="65"/>
      <c r="G67" s="66"/>
      <c r="H67" s="55" t="s">
        <v>40</v>
      </c>
    </row>
    <row r="68" spans="2:9" ht="85.5" customHeight="1" x14ac:dyDescent="0.2">
      <c r="B68" s="12" t="s">
        <v>3</v>
      </c>
      <c r="C68" s="12" t="s">
        <v>21</v>
      </c>
      <c r="D68" s="12" t="s">
        <v>25</v>
      </c>
      <c r="E68" s="13" t="s">
        <v>22</v>
      </c>
      <c r="F68" s="14" t="s">
        <v>24</v>
      </c>
      <c r="G68" s="13" t="s">
        <v>38</v>
      </c>
      <c r="H68" s="15" t="s">
        <v>13</v>
      </c>
      <c r="I68" s="9"/>
    </row>
    <row r="69" spans="2:9" ht="51" x14ac:dyDescent="0.2">
      <c r="B69" s="12">
        <v>1</v>
      </c>
      <c r="C69" s="1" t="s">
        <v>23</v>
      </c>
      <c r="D69" s="12" t="s">
        <v>25</v>
      </c>
      <c r="E69" s="12">
        <v>1</v>
      </c>
      <c r="F69" s="28">
        <v>200000</v>
      </c>
      <c r="G69" s="22"/>
      <c r="H69" s="18">
        <f>(F69-(G69*F69)/100)</f>
        <v>200000</v>
      </c>
    </row>
    <row r="70" spans="2:9" ht="89.25" x14ac:dyDescent="0.2">
      <c r="B70" s="12">
        <f t="shared" ref="B70" si="7">B69+1</f>
        <v>2</v>
      </c>
      <c r="C70" s="1" t="s">
        <v>35</v>
      </c>
      <c r="D70" s="12" t="s">
        <v>26</v>
      </c>
      <c r="E70" s="12">
        <v>300</v>
      </c>
      <c r="F70" s="28">
        <v>0</v>
      </c>
      <c r="G70" s="22"/>
      <c r="H70" s="18">
        <f>((E70*F70)-((E70*F70)*G70)/100)</f>
        <v>0</v>
      </c>
    </row>
    <row r="71" spans="2:9" x14ac:dyDescent="0.2">
      <c r="B71" s="8"/>
      <c r="C71" s="23"/>
      <c r="D71" s="23"/>
      <c r="E71" s="23"/>
      <c r="F71" s="23"/>
      <c r="G71" s="30" t="s">
        <v>6</v>
      </c>
      <c r="H71" s="31">
        <f>SUM(H69:H70)</f>
        <v>200000</v>
      </c>
    </row>
    <row r="72" spans="2:9" x14ac:dyDescent="0.2">
      <c r="B72" s="8"/>
      <c r="C72" s="23"/>
      <c r="D72" s="23"/>
      <c r="E72" s="23"/>
      <c r="F72" s="23"/>
      <c r="G72" s="26"/>
      <c r="H72" s="23"/>
      <c r="I72" s="9"/>
    </row>
    <row r="73" spans="2:9" ht="12.75" customHeight="1" x14ac:dyDescent="0.2">
      <c r="B73" s="23"/>
      <c r="C73" s="23"/>
      <c r="D73" s="23"/>
      <c r="E73" s="23"/>
      <c r="F73" s="23"/>
      <c r="G73" s="26"/>
      <c r="H73" s="23"/>
    </row>
    <row r="74" spans="2:9" ht="15" customHeight="1" x14ac:dyDescent="0.2">
      <c r="B74" s="64" t="s">
        <v>58</v>
      </c>
      <c r="C74" s="65"/>
      <c r="D74" s="65"/>
      <c r="E74" s="65"/>
      <c r="F74" s="65"/>
      <c r="G74" s="66"/>
      <c r="H74" s="55" t="s">
        <v>30</v>
      </c>
    </row>
    <row r="75" spans="2:9" ht="90" customHeight="1" x14ac:dyDescent="0.2">
      <c r="B75" s="12" t="s">
        <v>3</v>
      </c>
      <c r="C75" s="12" t="s">
        <v>21</v>
      </c>
      <c r="D75" s="12" t="s">
        <v>25</v>
      </c>
      <c r="E75" s="13" t="s">
        <v>22</v>
      </c>
      <c r="F75" s="14" t="s">
        <v>24</v>
      </c>
      <c r="G75" s="13" t="s">
        <v>38</v>
      </c>
      <c r="H75" s="15" t="s">
        <v>13</v>
      </c>
      <c r="I75" s="9"/>
    </row>
    <row r="76" spans="2:9" ht="51" x14ac:dyDescent="0.2">
      <c r="B76" s="12">
        <v>1</v>
      </c>
      <c r="C76" s="1" t="s">
        <v>23</v>
      </c>
      <c r="D76" s="12" t="s">
        <v>25</v>
      </c>
      <c r="E76" s="12">
        <v>1</v>
      </c>
      <c r="F76" s="28">
        <v>50000</v>
      </c>
      <c r="G76" s="22"/>
      <c r="H76" s="18">
        <f>(F76-(G76*F76)/100)</f>
        <v>50000</v>
      </c>
    </row>
    <row r="77" spans="2:9" ht="89.25" x14ac:dyDescent="0.2">
      <c r="B77" s="12">
        <f t="shared" ref="B77" si="8">B76+1</f>
        <v>2</v>
      </c>
      <c r="C77" s="1" t="s">
        <v>35</v>
      </c>
      <c r="D77" s="12" t="s">
        <v>26</v>
      </c>
      <c r="E77" s="12">
        <v>100</v>
      </c>
      <c r="F77" s="28">
        <v>0</v>
      </c>
      <c r="G77" s="22"/>
      <c r="H77" s="18">
        <f>((E77*F77)-((E77*F77)*G77)/100)</f>
        <v>0</v>
      </c>
    </row>
    <row r="78" spans="2:9" x14ac:dyDescent="0.2">
      <c r="B78" s="8"/>
      <c r="C78" s="23"/>
      <c r="D78" s="23"/>
      <c r="E78" s="23"/>
      <c r="F78" s="23"/>
      <c r="G78" s="30" t="s">
        <v>6</v>
      </c>
      <c r="H78" s="31">
        <f>SUM(H76:H77)</f>
        <v>50000</v>
      </c>
      <c r="I78" s="9"/>
    </row>
    <row r="79" spans="2:9" ht="18" customHeight="1" x14ac:dyDescent="0.2">
      <c r="B79" s="23"/>
      <c r="C79" s="23"/>
      <c r="D79" s="23"/>
      <c r="E79" s="23"/>
      <c r="F79" s="23"/>
      <c r="G79" s="26"/>
      <c r="H79" s="23"/>
    </row>
    <row r="80" spans="2:9" x14ac:dyDescent="0.2">
      <c r="B80" s="8"/>
      <c r="C80" s="23"/>
      <c r="D80" s="23"/>
      <c r="E80" s="23"/>
      <c r="F80" s="23"/>
      <c r="G80" s="26"/>
      <c r="H80" s="23"/>
      <c r="I80" s="9"/>
    </row>
    <row r="81" spans="2:10" ht="15" customHeight="1" x14ac:dyDescent="0.2">
      <c r="B81" s="64" t="s">
        <v>59</v>
      </c>
      <c r="C81" s="65"/>
      <c r="D81" s="65"/>
      <c r="E81" s="65"/>
      <c r="F81" s="65"/>
      <c r="G81" s="66"/>
      <c r="H81" s="55" t="s">
        <v>29</v>
      </c>
    </row>
    <row r="82" spans="2:10" ht="85.5" customHeight="1" x14ac:dyDescent="0.2">
      <c r="B82" s="12" t="s">
        <v>3</v>
      </c>
      <c r="C82" s="12" t="s">
        <v>21</v>
      </c>
      <c r="D82" s="12" t="s">
        <v>25</v>
      </c>
      <c r="E82" s="13" t="s">
        <v>22</v>
      </c>
      <c r="F82" s="14" t="s">
        <v>24</v>
      </c>
      <c r="G82" s="13" t="s">
        <v>38</v>
      </c>
      <c r="H82" s="15" t="s">
        <v>13</v>
      </c>
      <c r="I82" s="9"/>
    </row>
    <row r="83" spans="2:10" ht="51" x14ac:dyDescent="0.2">
      <c r="B83" s="12">
        <v>1</v>
      </c>
      <c r="C83" s="1" t="s">
        <v>23</v>
      </c>
      <c r="D83" s="12" t="s">
        <v>25</v>
      </c>
      <c r="E83" s="12">
        <v>1</v>
      </c>
      <c r="F83" s="28">
        <v>150000</v>
      </c>
      <c r="G83" s="22"/>
      <c r="H83" s="18">
        <f>(F83-(G83*F83)/100)</f>
        <v>150000</v>
      </c>
    </row>
    <row r="84" spans="2:10" ht="89.25" x14ac:dyDescent="0.2">
      <c r="B84" s="12">
        <f t="shared" ref="B84" si="9">B83+1</f>
        <v>2</v>
      </c>
      <c r="C84" s="1" t="s">
        <v>35</v>
      </c>
      <c r="D84" s="12" t="s">
        <v>26</v>
      </c>
      <c r="E84" s="12">
        <v>200</v>
      </c>
      <c r="F84" s="28">
        <v>0</v>
      </c>
      <c r="G84" s="22"/>
      <c r="H84" s="18">
        <f>((E84*F84)-((E84*F84)*G84)/100)</f>
        <v>0</v>
      </c>
    </row>
    <row r="85" spans="2:10" x14ac:dyDescent="0.2">
      <c r="B85" s="8"/>
      <c r="C85" s="23"/>
      <c r="D85" s="23"/>
      <c r="E85" s="23"/>
      <c r="F85" s="23"/>
      <c r="G85" s="30" t="s">
        <v>6</v>
      </c>
      <c r="H85" s="31">
        <f>SUM(H83:H84)</f>
        <v>150000</v>
      </c>
    </row>
    <row r="86" spans="2:10" ht="17.25" customHeight="1" x14ac:dyDescent="0.2">
      <c r="B86" s="23"/>
      <c r="C86" s="23"/>
      <c r="D86" s="23"/>
      <c r="E86" s="23"/>
      <c r="F86" s="23"/>
      <c r="G86" s="26"/>
      <c r="H86" s="23"/>
    </row>
    <row r="87" spans="2:10" ht="13.5" customHeight="1" x14ac:dyDescent="0.2">
      <c r="B87" s="33"/>
      <c r="C87" s="33"/>
      <c r="D87" s="34"/>
      <c r="E87" s="34"/>
      <c r="F87" s="33"/>
      <c r="G87" s="35"/>
      <c r="H87" s="33"/>
      <c r="J87" s="4">
        <v>104</v>
      </c>
    </row>
    <row r="88" spans="2:10" ht="14.25" customHeight="1" x14ac:dyDescent="0.2">
      <c r="B88" s="64" t="s">
        <v>60</v>
      </c>
      <c r="C88" s="65"/>
      <c r="D88" s="65"/>
      <c r="E88" s="65"/>
      <c r="F88" s="65"/>
      <c r="G88" s="65"/>
      <c r="H88" s="55" t="s">
        <v>61</v>
      </c>
      <c r="J88" s="4">
        <v>19</v>
      </c>
    </row>
    <row r="89" spans="2:10" ht="86.25" customHeight="1" x14ac:dyDescent="0.2">
      <c r="B89" s="12" t="s">
        <v>3</v>
      </c>
      <c r="C89" s="12" t="s">
        <v>21</v>
      </c>
      <c r="D89" s="12" t="s">
        <v>25</v>
      </c>
      <c r="E89" s="13" t="s">
        <v>22</v>
      </c>
      <c r="F89" s="14" t="s">
        <v>24</v>
      </c>
      <c r="G89" s="13" t="s">
        <v>38</v>
      </c>
      <c r="H89" s="15" t="s">
        <v>13</v>
      </c>
      <c r="I89" s="9"/>
    </row>
    <row r="90" spans="2:10" ht="51" x14ac:dyDescent="0.2">
      <c r="B90" s="12">
        <v>1</v>
      </c>
      <c r="C90" s="1" t="s">
        <v>23</v>
      </c>
      <c r="D90" s="12" t="s">
        <v>25</v>
      </c>
      <c r="E90" s="12">
        <v>1</v>
      </c>
      <c r="F90" s="28">
        <v>400000</v>
      </c>
      <c r="G90" s="22"/>
      <c r="H90" s="18">
        <f>(F90-(G90*F90)/100)</f>
        <v>400000</v>
      </c>
    </row>
    <row r="91" spans="2:10" ht="89.25" x14ac:dyDescent="0.2">
      <c r="B91" s="12">
        <f t="shared" ref="B91" si="10">B90+1</f>
        <v>2</v>
      </c>
      <c r="C91" s="1" t="s">
        <v>35</v>
      </c>
      <c r="D91" s="12" t="s">
        <v>26</v>
      </c>
      <c r="E91" s="12">
        <v>600</v>
      </c>
      <c r="F91" s="28">
        <v>0</v>
      </c>
      <c r="G91" s="22"/>
      <c r="H91" s="18">
        <f>((E91*F91)-((E91*F91)*G91)/100)</f>
        <v>0</v>
      </c>
    </row>
    <row r="92" spans="2:10" x14ac:dyDescent="0.2">
      <c r="B92" s="8"/>
      <c r="C92" s="23"/>
      <c r="D92" s="23"/>
      <c r="E92" s="23"/>
      <c r="F92" s="23"/>
      <c r="G92" s="30" t="s">
        <v>6</v>
      </c>
      <c r="H92" s="31">
        <f>SUM(H90:H91)</f>
        <v>400000</v>
      </c>
      <c r="I92" s="9"/>
    </row>
    <row r="93" spans="2:10" x14ac:dyDescent="0.2">
      <c r="B93" s="8"/>
      <c r="C93" s="23"/>
      <c r="D93" s="23"/>
      <c r="E93" s="23"/>
      <c r="F93" s="23"/>
      <c r="G93" s="26"/>
      <c r="H93" s="23"/>
      <c r="I93" s="9"/>
    </row>
    <row r="94" spans="2:10" ht="15.75" customHeight="1" x14ac:dyDescent="0.2">
      <c r="J94" s="4">
        <v>123</v>
      </c>
    </row>
    <row r="95" spans="2:10" ht="15" customHeight="1" x14ac:dyDescent="0.2">
      <c r="B95" s="64" t="s">
        <v>62</v>
      </c>
      <c r="C95" s="65"/>
      <c r="D95" s="65"/>
      <c r="E95" s="65"/>
      <c r="F95" s="65"/>
      <c r="G95" s="66"/>
      <c r="H95" s="55" t="s">
        <v>39</v>
      </c>
      <c r="I95" s="9"/>
      <c r="J95" s="4">
        <v>10</v>
      </c>
    </row>
    <row r="96" spans="2:10" ht="86.25" customHeight="1" x14ac:dyDescent="0.2">
      <c r="B96" s="12" t="s">
        <v>3</v>
      </c>
      <c r="C96" s="12" t="s">
        <v>21</v>
      </c>
      <c r="D96" s="12" t="s">
        <v>25</v>
      </c>
      <c r="E96" s="13" t="s">
        <v>22</v>
      </c>
      <c r="F96" s="14" t="s">
        <v>24</v>
      </c>
      <c r="G96" s="13" t="s">
        <v>38</v>
      </c>
      <c r="H96" s="15" t="s">
        <v>13</v>
      </c>
      <c r="I96" s="9"/>
    </row>
    <row r="97" spans="2:9" ht="51" x14ac:dyDescent="0.2">
      <c r="B97" s="12">
        <v>1</v>
      </c>
      <c r="C97" s="1" t="s">
        <v>23</v>
      </c>
      <c r="D97" s="12" t="s">
        <v>25</v>
      </c>
      <c r="E97" s="12">
        <v>1</v>
      </c>
      <c r="F97" s="28">
        <v>250000</v>
      </c>
      <c r="G97" s="22"/>
      <c r="H97" s="18">
        <f>(F97-(G97*F97)/100)</f>
        <v>250000</v>
      </c>
    </row>
    <row r="98" spans="2:9" ht="89.25" x14ac:dyDescent="0.2">
      <c r="B98" s="12">
        <f t="shared" ref="B98" si="11">B97+1</f>
        <v>2</v>
      </c>
      <c r="C98" s="1" t="s">
        <v>35</v>
      </c>
      <c r="D98" s="12" t="s">
        <v>26</v>
      </c>
      <c r="E98" s="12">
        <v>500</v>
      </c>
      <c r="F98" s="28">
        <v>0</v>
      </c>
      <c r="G98" s="22"/>
      <c r="H98" s="18">
        <f>((E98*F98)-((E98*F98)*G98)/100)</f>
        <v>0</v>
      </c>
    </row>
    <row r="99" spans="2:9" x14ac:dyDescent="0.2">
      <c r="B99" s="8"/>
      <c r="C99" s="23"/>
      <c r="D99" s="23"/>
      <c r="E99" s="23"/>
      <c r="F99" s="23"/>
      <c r="G99" s="24" t="s">
        <v>6</v>
      </c>
      <c r="H99" s="25">
        <f>SUM(H97:H98)</f>
        <v>250000</v>
      </c>
      <c r="I99" s="9"/>
    </row>
    <row r="100" spans="2:9" x14ac:dyDescent="0.2">
      <c r="B100" s="8"/>
      <c r="C100" s="23"/>
      <c r="D100" s="23"/>
      <c r="E100" s="23"/>
      <c r="F100" s="23"/>
      <c r="G100" s="26"/>
      <c r="H100" s="23"/>
      <c r="I100" s="9"/>
    </row>
    <row r="101" spans="2:9" x14ac:dyDescent="0.2">
      <c r="B101" s="8"/>
      <c r="C101" s="23"/>
      <c r="D101" s="23"/>
      <c r="E101" s="23"/>
      <c r="F101" s="23"/>
      <c r="G101" s="26"/>
      <c r="H101" s="23"/>
      <c r="I101" s="9"/>
    </row>
    <row r="102" spans="2:9" ht="15" customHeight="1" x14ac:dyDescent="0.2">
      <c r="B102" s="64" t="s">
        <v>63</v>
      </c>
      <c r="C102" s="65"/>
      <c r="D102" s="65"/>
      <c r="E102" s="65"/>
      <c r="F102" s="65"/>
      <c r="G102" s="66"/>
      <c r="H102" s="55" t="s">
        <v>33</v>
      </c>
      <c r="I102" s="9"/>
    </row>
    <row r="103" spans="2:9" ht="89.25" customHeight="1" x14ac:dyDescent="0.2">
      <c r="B103" s="12" t="s">
        <v>3</v>
      </c>
      <c r="C103" s="12" t="s">
        <v>21</v>
      </c>
      <c r="D103" s="12" t="s">
        <v>25</v>
      </c>
      <c r="E103" s="13" t="s">
        <v>22</v>
      </c>
      <c r="F103" s="14" t="s">
        <v>24</v>
      </c>
      <c r="G103" s="13" t="s">
        <v>38</v>
      </c>
      <c r="H103" s="15" t="s">
        <v>13</v>
      </c>
      <c r="I103" s="9"/>
    </row>
    <row r="104" spans="2:9" ht="51" x14ac:dyDescent="0.2">
      <c r="B104" s="12">
        <v>1</v>
      </c>
      <c r="C104" s="1" t="s">
        <v>23</v>
      </c>
      <c r="D104" s="12" t="s">
        <v>25</v>
      </c>
      <c r="E104" s="12">
        <v>1</v>
      </c>
      <c r="F104" s="28">
        <v>170000</v>
      </c>
      <c r="G104" s="22"/>
      <c r="H104" s="18">
        <f>(F104-(G104*F104)/100)</f>
        <v>170000</v>
      </c>
    </row>
    <row r="105" spans="2:9" ht="89.25" x14ac:dyDescent="0.2">
      <c r="B105" s="12">
        <f t="shared" ref="B105" si="12">B104+1</f>
        <v>2</v>
      </c>
      <c r="C105" s="1" t="s">
        <v>35</v>
      </c>
      <c r="D105" s="12" t="s">
        <v>26</v>
      </c>
      <c r="E105" s="12">
        <v>350</v>
      </c>
      <c r="F105" s="28">
        <v>0</v>
      </c>
      <c r="G105" s="22"/>
      <c r="H105" s="18">
        <f>((E105*F105)-((E105*F105)*G105)/100)</f>
        <v>0</v>
      </c>
    </row>
    <row r="106" spans="2:9" x14ac:dyDescent="0.2">
      <c r="B106" s="8"/>
      <c r="C106" s="23"/>
      <c r="D106" s="23"/>
      <c r="E106" s="23"/>
      <c r="F106" s="23"/>
      <c r="G106" s="24" t="s">
        <v>6</v>
      </c>
      <c r="H106" s="25">
        <f>SUM(H104:H105)</f>
        <v>170000</v>
      </c>
    </row>
    <row r="107" spans="2:9" ht="15.75" customHeight="1" x14ac:dyDescent="0.2">
      <c r="B107" s="23"/>
      <c r="C107" s="23"/>
      <c r="D107" s="23"/>
      <c r="E107" s="23"/>
      <c r="F107" s="23"/>
      <c r="G107" s="26"/>
      <c r="H107" s="23"/>
    </row>
    <row r="108" spans="2:9" x14ac:dyDescent="0.2">
      <c r="B108" s="8"/>
      <c r="C108" s="23"/>
      <c r="D108" s="23"/>
      <c r="E108" s="23"/>
      <c r="F108" s="23"/>
      <c r="G108" s="26"/>
      <c r="H108" s="23"/>
      <c r="I108" s="9"/>
    </row>
    <row r="109" spans="2:9" x14ac:dyDescent="0.2">
      <c r="B109" s="75" t="s">
        <v>64</v>
      </c>
      <c r="C109" s="76"/>
      <c r="D109" s="76"/>
      <c r="E109" s="76"/>
      <c r="F109" s="76"/>
      <c r="G109" s="77"/>
      <c r="H109" s="55" t="s">
        <v>31</v>
      </c>
      <c r="I109" s="9"/>
    </row>
    <row r="110" spans="2:9" ht="63.75" x14ac:dyDescent="0.2">
      <c r="B110" s="12" t="s">
        <v>3</v>
      </c>
      <c r="C110" s="12" t="s">
        <v>21</v>
      </c>
      <c r="D110" s="12" t="s">
        <v>25</v>
      </c>
      <c r="E110" s="13" t="s">
        <v>22</v>
      </c>
      <c r="F110" s="14" t="s">
        <v>24</v>
      </c>
      <c r="G110" s="13" t="s">
        <v>38</v>
      </c>
      <c r="H110" s="15" t="s">
        <v>13</v>
      </c>
      <c r="I110" s="9"/>
    </row>
    <row r="111" spans="2:9" ht="51" x14ac:dyDescent="0.2">
      <c r="B111" s="12">
        <v>1</v>
      </c>
      <c r="C111" s="1" t="s">
        <v>23</v>
      </c>
      <c r="D111" s="12" t="s">
        <v>25</v>
      </c>
      <c r="E111" s="12">
        <v>1</v>
      </c>
      <c r="F111" s="28">
        <v>150000</v>
      </c>
      <c r="G111" s="22"/>
      <c r="H111" s="18">
        <f>(F111-(G111*F111)/100)</f>
        <v>150000</v>
      </c>
      <c r="I111" s="9"/>
    </row>
    <row r="112" spans="2:9" ht="89.25" x14ac:dyDescent="0.2">
      <c r="B112" s="12">
        <f t="shared" ref="B112" si="13">B111+1</f>
        <v>2</v>
      </c>
      <c r="C112" s="1" t="s">
        <v>35</v>
      </c>
      <c r="D112" s="12" t="s">
        <v>26</v>
      </c>
      <c r="E112" s="12">
        <v>300</v>
      </c>
      <c r="F112" s="28">
        <v>0</v>
      </c>
      <c r="G112" s="22"/>
      <c r="H112" s="18">
        <f>((E112*F112)-((E112*F112)*G112)/100)</f>
        <v>0</v>
      </c>
      <c r="I112" s="9"/>
    </row>
    <row r="113" spans="2:9" x14ac:dyDescent="0.2">
      <c r="B113" s="8"/>
      <c r="C113" s="23"/>
      <c r="D113" s="23"/>
      <c r="E113" s="23"/>
      <c r="F113" s="23"/>
      <c r="G113" s="24" t="s">
        <v>6</v>
      </c>
      <c r="H113" s="25">
        <f>SUM(H111:H112)</f>
        <v>150000</v>
      </c>
      <c r="I113" s="9"/>
    </row>
    <row r="114" spans="2:9" x14ac:dyDescent="0.2">
      <c r="B114" s="8"/>
      <c r="C114" s="23"/>
      <c r="D114" s="23"/>
      <c r="E114" s="23"/>
      <c r="F114" s="23"/>
      <c r="G114" s="26"/>
      <c r="H114" s="23"/>
      <c r="I114" s="9"/>
    </row>
    <row r="115" spans="2:9" x14ac:dyDescent="0.2">
      <c r="B115" s="8"/>
      <c r="C115" s="23"/>
      <c r="D115" s="23"/>
      <c r="E115" s="23"/>
      <c r="F115" s="23"/>
      <c r="G115" s="26"/>
      <c r="H115" s="23"/>
      <c r="I115" s="9"/>
    </row>
    <row r="116" spans="2:9" x14ac:dyDescent="0.2">
      <c r="B116" s="75" t="s">
        <v>65</v>
      </c>
      <c r="C116" s="76"/>
      <c r="D116" s="76"/>
      <c r="E116" s="76"/>
      <c r="F116" s="76"/>
      <c r="G116" s="77"/>
      <c r="H116" s="62" t="s">
        <v>34</v>
      </c>
      <c r="I116" s="9"/>
    </row>
    <row r="117" spans="2:9" ht="63.75" x14ac:dyDescent="0.2">
      <c r="B117" s="60" t="s">
        <v>3</v>
      </c>
      <c r="C117" s="60" t="s">
        <v>21</v>
      </c>
      <c r="D117" s="60" t="s">
        <v>25</v>
      </c>
      <c r="E117" s="61" t="s">
        <v>22</v>
      </c>
      <c r="F117" s="14" t="s">
        <v>24</v>
      </c>
      <c r="G117" s="61" t="s">
        <v>38</v>
      </c>
      <c r="H117" s="15" t="s">
        <v>13</v>
      </c>
      <c r="I117" s="9"/>
    </row>
    <row r="118" spans="2:9" ht="51" x14ac:dyDescent="0.2">
      <c r="B118" s="60">
        <v>1</v>
      </c>
      <c r="C118" s="1" t="s">
        <v>23</v>
      </c>
      <c r="D118" s="60" t="s">
        <v>25</v>
      </c>
      <c r="E118" s="60">
        <v>1</v>
      </c>
      <c r="F118" s="28">
        <v>50000</v>
      </c>
      <c r="G118" s="22"/>
      <c r="H118" s="18">
        <f>(F118-(G118*F118)/100)</f>
        <v>50000</v>
      </c>
      <c r="I118" s="9"/>
    </row>
    <row r="119" spans="2:9" ht="89.25" x14ac:dyDescent="0.2">
      <c r="B119" s="60">
        <f t="shared" ref="B119" si="14">B118+1</f>
        <v>2</v>
      </c>
      <c r="C119" s="1" t="s">
        <v>35</v>
      </c>
      <c r="D119" s="60" t="s">
        <v>26</v>
      </c>
      <c r="E119" s="60">
        <v>100</v>
      </c>
      <c r="F119" s="28">
        <v>0</v>
      </c>
      <c r="G119" s="22"/>
      <c r="H119" s="18">
        <f>((E119*F119)-((E119*F119)*G119)/100)</f>
        <v>0</v>
      </c>
      <c r="I119" s="9"/>
    </row>
    <row r="120" spans="2:9" x14ac:dyDescent="0.2">
      <c r="B120" s="8"/>
      <c r="C120" s="23"/>
      <c r="D120" s="23"/>
      <c r="E120" s="23"/>
      <c r="F120" s="23"/>
      <c r="G120" s="24" t="s">
        <v>6</v>
      </c>
      <c r="H120" s="25">
        <f>SUM(H118:H119)</f>
        <v>50000</v>
      </c>
      <c r="I120" s="9"/>
    </row>
    <row r="121" spans="2:9" x14ac:dyDescent="0.2">
      <c r="B121" s="8"/>
      <c r="C121" s="23"/>
      <c r="D121" s="23"/>
      <c r="E121" s="23"/>
      <c r="F121" s="23"/>
      <c r="G121" s="26"/>
      <c r="H121" s="23"/>
      <c r="I121" s="9"/>
    </row>
    <row r="122" spans="2:9" x14ac:dyDescent="0.2">
      <c r="B122" s="8"/>
      <c r="C122" s="23"/>
      <c r="D122" s="23"/>
      <c r="E122" s="23"/>
      <c r="F122" s="23"/>
      <c r="G122" s="26"/>
      <c r="H122" s="23"/>
      <c r="I122" s="9"/>
    </row>
    <row r="123" spans="2:9" x14ac:dyDescent="0.2">
      <c r="B123" s="8"/>
      <c r="C123" s="23"/>
      <c r="D123" s="23"/>
      <c r="E123" s="23"/>
      <c r="F123" s="23"/>
      <c r="G123" s="26"/>
      <c r="H123" s="23"/>
      <c r="I123" s="9"/>
    </row>
    <row r="124" spans="2:9" ht="19.5" customHeight="1" x14ac:dyDescent="0.2">
      <c r="B124" s="74" t="s">
        <v>9</v>
      </c>
      <c r="C124" s="74"/>
      <c r="D124" s="74"/>
      <c r="E124" s="74"/>
      <c r="F124" s="74"/>
      <c r="G124" s="74"/>
      <c r="H124" s="74"/>
      <c r="I124" s="9"/>
    </row>
    <row r="126" spans="2:9" ht="15" customHeight="1" x14ac:dyDescent="0.2">
      <c r="B126" s="64" t="s">
        <v>66</v>
      </c>
      <c r="C126" s="65"/>
      <c r="D126" s="65"/>
      <c r="E126" s="65"/>
      <c r="F126" s="65"/>
      <c r="G126" s="66"/>
      <c r="H126" s="55" t="s">
        <v>30</v>
      </c>
    </row>
    <row r="127" spans="2:9" ht="87" customHeight="1" x14ac:dyDescent="0.2">
      <c r="B127" s="12" t="s">
        <v>3</v>
      </c>
      <c r="C127" s="12" t="s">
        <v>21</v>
      </c>
      <c r="D127" s="12" t="s">
        <v>25</v>
      </c>
      <c r="E127" s="13" t="s">
        <v>22</v>
      </c>
      <c r="F127" s="14" t="s">
        <v>24</v>
      </c>
      <c r="G127" s="13" t="s">
        <v>38</v>
      </c>
      <c r="H127" s="15" t="s">
        <v>13</v>
      </c>
      <c r="I127" s="9"/>
    </row>
    <row r="128" spans="2:9" ht="51" x14ac:dyDescent="0.2">
      <c r="B128" s="12">
        <v>1</v>
      </c>
      <c r="C128" s="1" t="s">
        <v>23</v>
      </c>
      <c r="D128" s="12" t="s">
        <v>25</v>
      </c>
      <c r="E128" s="12">
        <v>1</v>
      </c>
      <c r="F128" s="28">
        <v>80000</v>
      </c>
      <c r="G128" s="22"/>
      <c r="H128" s="18">
        <f>(F128-(G128*F128)/100)</f>
        <v>80000</v>
      </c>
    </row>
    <row r="129" spans="2:9" ht="89.25" x14ac:dyDescent="0.2">
      <c r="B129" s="12">
        <f t="shared" ref="B129" si="15">B128+1</f>
        <v>2</v>
      </c>
      <c r="C129" s="1" t="s">
        <v>36</v>
      </c>
      <c r="D129" s="12" t="s">
        <v>26</v>
      </c>
      <c r="E129" s="12">
        <v>150</v>
      </c>
      <c r="F129" s="28">
        <v>0</v>
      </c>
      <c r="G129" s="22"/>
      <c r="H129" s="18">
        <f>((E129*F129)-((E129*F129)*G129)/100)</f>
        <v>0</v>
      </c>
    </row>
    <row r="130" spans="2:9" x14ac:dyDescent="0.2">
      <c r="B130" s="8"/>
      <c r="C130" s="23"/>
      <c r="D130" s="23"/>
      <c r="E130" s="23"/>
      <c r="F130" s="23"/>
      <c r="G130" s="24" t="s">
        <v>6</v>
      </c>
      <c r="H130" s="25">
        <f>SUM(H128:H129)</f>
        <v>80000</v>
      </c>
    </row>
    <row r="131" spans="2:9" x14ac:dyDescent="0.2">
      <c r="B131" s="8"/>
      <c r="C131" s="23"/>
      <c r="D131" s="23"/>
      <c r="E131" s="23"/>
      <c r="F131" s="23"/>
      <c r="G131" s="26"/>
      <c r="H131" s="23"/>
      <c r="I131" s="9"/>
    </row>
    <row r="132" spans="2:9" x14ac:dyDescent="0.2">
      <c r="B132" s="23"/>
      <c r="C132" s="23"/>
      <c r="D132" s="23"/>
      <c r="E132" s="23"/>
      <c r="F132" s="23"/>
      <c r="G132" s="26"/>
      <c r="H132" s="23"/>
    </row>
    <row r="133" spans="2:9" ht="15" customHeight="1" x14ac:dyDescent="0.2">
      <c r="B133" s="64" t="s">
        <v>67</v>
      </c>
      <c r="C133" s="65"/>
      <c r="D133" s="65"/>
      <c r="E133" s="65"/>
      <c r="F133" s="65"/>
      <c r="G133" s="66"/>
      <c r="H133" s="55" t="s">
        <v>32</v>
      </c>
    </row>
    <row r="134" spans="2:9" ht="87.75" customHeight="1" x14ac:dyDescent="0.2">
      <c r="B134" s="12" t="s">
        <v>3</v>
      </c>
      <c r="C134" s="12" t="s">
        <v>21</v>
      </c>
      <c r="D134" s="12" t="s">
        <v>25</v>
      </c>
      <c r="E134" s="13" t="s">
        <v>22</v>
      </c>
      <c r="F134" s="14" t="s">
        <v>24</v>
      </c>
      <c r="G134" s="13" t="s">
        <v>38</v>
      </c>
      <c r="H134" s="15" t="s">
        <v>13</v>
      </c>
      <c r="I134" s="9"/>
    </row>
    <row r="135" spans="2:9" ht="51" x14ac:dyDescent="0.2">
      <c r="B135" s="12">
        <v>1</v>
      </c>
      <c r="C135" s="1" t="s">
        <v>23</v>
      </c>
      <c r="D135" s="12" t="s">
        <v>25</v>
      </c>
      <c r="E135" s="12">
        <v>1</v>
      </c>
      <c r="F135" s="28">
        <v>250000</v>
      </c>
      <c r="G135" s="22"/>
      <c r="H135" s="18">
        <f>(F135-(G135*F135)/100)</f>
        <v>250000</v>
      </c>
    </row>
    <row r="136" spans="2:9" ht="89.25" x14ac:dyDescent="0.2">
      <c r="B136" s="12">
        <f t="shared" ref="B136" si="16">B135+1</f>
        <v>2</v>
      </c>
      <c r="C136" s="1" t="s">
        <v>36</v>
      </c>
      <c r="D136" s="12" t="s">
        <v>26</v>
      </c>
      <c r="E136" s="12">
        <v>500</v>
      </c>
      <c r="F136" s="28">
        <v>0</v>
      </c>
      <c r="G136" s="22"/>
      <c r="H136" s="18">
        <f>((E136*F136)-((E136*F136)*G136)/100)</f>
        <v>0</v>
      </c>
    </row>
    <row r="137" spans="2:9" x14ac:dyDescent="0.2">
      <c r="B137" s="8"/>
      <c r="C137" s="23"/>
      <c r="D137" s="23"/>
      <c r="E137" s="23"/>
      <c r="F137" s="23"/>
      <c r="G137" s="24" t="s">
        <v>6</v>
      </c>
      <c r="H137" s="25">
        <f>SUM(H135:H136)</f>
        <v>250000</v>
      </c>
    </row>
    <row r="138" spans="2:9" ht="16.5" customHeight="1" x14ac:dyDescent="0.2">
      <c r="B138" s="23"/>
      <c r="C138" s="23"/>
      <c r="D138" s="23"/>
      <c r="E138" s="23"/>
      <c r="F138" s="23"/>
      <c r="G138" s="26"/>
      <c r="H138" s="23"/>
    </row>
    <row r="139" spans="2:9" x14ac:dyDescent="0.2">
      <c r="B139" s="23"/>
      <c r="C139" s="23"/>
      <c r="D139" s="23"/>
      <c r="E139" s="23"/>
      <c r="F139" s="23"/>
      <c r="G139" s="26"/>
      <c r="H139" s="23"/>
    </row>
    <row r="140" spans="2:9" ht="15" customHeight="1" x14ac:dyDescent="0.2">
      <c r="B140" s="64" t="s">
        <v>68</v>
      </c>
      <c r="C140" s="65"/>
      <c r="D140" s="65"/>
      <c r="E140" s="65"/>
      <c r="F140" s="65"/>
      <c r="G140" s="65"/>
      <c r="H140" s="55" t="s">
        <v>30</v>
      </c>
    </row>
    <row r="141" spans="2:9" ht="87" customHeight="1" x14ac:dyDescent="0.2">
      <c r="B141" s="12" t="s">
        <v>3</v>
      </c>
      <c r="C141" s="12" t="s">
        <v>21</v>
      </c>
      <c r="D141" s="12" t="s">
        <v>25</v>
      </c>
      <c r="E141" s="13" t="s">
        <v>22</v>
      </c>
      <c r="F141" s="14" t="s">
        <v>24</v>
      </c>
      <c r="G141" s="13" t="s">
        <v>38</v>
      </c>
      <c r="H141" s="15" t="s">
        <v>13</v>
      </c>
      <c r="I141" s="9"/>
    </row>
    <row r="142" spans="2:9" ht="51" x14ac:dyDescent="0.2">
      <c r="B142" s="12">
        <v>1</v>
      </c>
      <c r="C142" s="1" t="s">
        <v>23</v>
      </c>
      <c r="D142" s="12" t="s">
        <v>25</v>
      </c>
      <c r="E142" s="12">
        <v>1</v>
      </c>
      <c r="F142" s="28">
        <v>40000</v>
      </c>
      <c r="G142" s="22"/>
      <c r="H142" s="18">
        <f>(F142-(G142*F142)/100)</f>
        <v>40000</v>
      </c>
    </row>
    <row r="143" spans="2:9" ht="89.25" x14ac:dyDescent="0.2">
      <c r="B143" s="12">
        <f t="shared" ref="B143" si="17">B142+1</f>
        <v>2</v>
      </c>
      <c r="C143" s="1" t="s">
        <v>36</v>
      </c>
      <c r="D143" s="12" t="s">
        <v>26</v>
      </c>
      <c r="E143" s="12">
        <v>150</v>
      </c>
      <c r="F143" s="28">
        <v>0</v>
      </c>
      <c r="G143" s="22"/>
      <c r="H143" s="18">
        <f>((E143*F143)-((E143*F143)*G143)/100)</f>
        <v>0</v>
      </c>
    </row>
    <row r="144" spans="2:9" x14ac:dyDescent="0.2">
      <c r="B144" s="8"/>
      <c r="C144" s="23"/>
      <c r="D144" s="23"/>
      <c r="E144" s="23"/>
      <c r="F144" s="23"/>
      <c r="G144" s="24" t="s">
        <v>6</v>
      </c>
      <c r="H144" s="25">
        <f>SUM(H142:H143)</f>
        <v>40000</v>
      </c>
    </row>
    <row r="145" spans="2:9" x14ac:dyDescent="0.2">
      <c r="B145" s="8"/>
      <c r="C145" s="23"/>
      <c r="D145" s="23"/>
      <c r="E145" s="23"/>
      <c r="F145" s="23"/>
      <c r="G145" s="26"/>
      <c r="H145" s="23"/>
      <c r="I145" s="9"/>
    </row>
    <row r="146" spans="2:9" x14ac:dyDescent="0.2">
      <c r="B146" s="23"/>
      <c r="C146" s="23"/>
      <c r="D146" s="23"/>
      <c r="E146" s="23"/>
      <c r="F146" s="23"/>
      <c r="G146" s="26"/>
      <c r="H146" s="23"/>
    </row>
    <row r="147" spans="2:9" ht="15" customHeight="1" x14ac:dyDescent="0.2">
      <c r="B147" s="64" t="s">
        <v>69</v>
      </c>
      <c r="C147" s="65"/>
      <c r="D147" s="65"/>
      <c r="E147" s="65"/>
      <c r="F147" s="65"/>
      <c r="G147" s="66"/>
      <c r="H147" s="55" t="s">
        <v>30</v>
      </c>
    </row>
    <row r="148" spans="2:9" ht="86.25" customHeight="1" x14ac:dyDescent="0.2">
      <c r="B148" s="12" t="s">
        <v>3</v>
      </c>
      <c r="C148" s="12" t="s">
        <v>21</v>
      </c>
      <c r="D148" s="12" t="s">
        <v>25</v>
      </c>
      <c r="E148" s="13" t="s">
        <v>22</v>
      </c>
      <c r="F148" s="14" t="s">
        <v>24</v>
      </c>
      <c r="G148" s="13" t="s">
        <v>38</v>
      </c>
      <c r="H148" s="15" t="s">
        <v>13</v>
      </c>
      <c r="I148" s="9"/>
    </row>
    <row r="149" spans="2:9" ht="51" x14ac:dyDescent="0.2">
      <c r="B149" s="12">
        <v>1</v>
      </c>
      <c r="C149" s="1" t="s">
        <v>23</v>
      </c>
      <c r="D149" s="12" t="s">
        <v>25</v>
      </c>
      <c r="E149" s="12">
        <v>1</v>
      </c>
      <c r="F149" s="28">
        <v>50000</v>
      </c>
      <c r="G149" s="22"/>
      <c r="H149" s="18">
        <f>(F149-(G149*F149)/100)</f>
        <v>50000</v>
      </c>
    </row>
    <row r="150" spans="2:9" ht="89.25" x14ac:dyDescent="0.2">
      <c r="B150" s="12">
        <f t="shared" ref="B150" si="18">B149+1</f>
        <v>2</v>
      </c>
      <c r="C150" s="1" t="s">
        <v>36</v>
      </c>
      <c r="D150" s="12" t="s">
        <v>26</v>
      </c>
      <c r="E150" s="12">
        <v>150</v>
      </c>
      <c r="F150" s="28">
        <v>0</v>
      </c>
      <c r="G150" s="22"/>
      <c r="H150" s="18">
        <f>((E150*F150)-((E150*F150)*G150)/100)</f>
        <v>0</v>
      </c>
    </row>
    <row r="151" spans="2:9" x14ac:dyDescent="0.2">
      <c r="B151" s="8"/>
      <c r="C151" s="23"/>
      <c r="D151" s="23"/>
      <c r="E151" s="23"/>
      <c r="F151" s="23"/>
      <c r="G151" s="24" t="s">
        <v>6</v>
      </c>
      <c r="H151" s="25">
        <f>SUM(H149:H150)</f>
        <v>50000</v>
      </c>
    </row>
    <row r="152" spans="2:9" ht="15.75" customHeight="1" x14ac:dyDescent="0.2">
      <c r="B152" s="23"/>
      <c r="C152" s="23"/>
      <c r="D152" s="23"/>
      <c r="E152" s="23"/>
      <c r="F152" s="23"/>
      <c r="G152" s="26"/>
      <c r="H152" s="23"/>
    </row>
    <row r="153" spans="2:9" x14ac:dyDescent="0.2">
      <c r="B153" s="23"/>
      <c r="C153" s="23"/>
      <c r="D153" s="23"/>
      <c r="E153" s="23"/>
      <c r="F153" s="23"/>
      <c r="G153" s="26"/>
      <c r="H153" s="23"/>
    </row>
    <row r="154" spans="2:9" ht="15" customHeight="1" x14ac:dyDescent="0.2">
      <c r="B154" s="64" t="s">
        <v>70</v>
      </c>
      <c r="C154" s="65"/>
      <c r="D154" s="65"/>
      <c r="E154" s="65"/>
      <c r="F154" s="65"/>
      <c r="G154" s="66"/>
      <c r="H154" s="55" t="s">
        <v>30</v>
      </c>
    </row>
    <row r="155" spans="2:9" ht="87.75" customHeight="1" x14ac:dyDescent="0.2">
      <c r="B155" s="12" t="s">
        <v>3</v>
      </c>
      <c r="C155" s="12" t="s">
        <v>21</v>
      </c>
      <c r="D155" s="12" t="s">
        <v>25</v>
      </c>
      <c r="E155" s="13" t="s">
        <v>22</v>
      </c>
      <c r="F155" s="14" t="s">
        <v>24</v>
      </c>
      <c r="G155" s="13" t="s">
        <v>38</v>
      </c>
      <c r="H155" s="15" t="s">
        <v>13</v>
      </c>
      <c r="I155" s="9"/>
    </row>
    <row r="156" spans="2:9" ht="51" x14ac:dyDescent="0.2">
      <c r="B156" s="12">
        <v>1</v>
      </c>
      <c r="C156" s="1" t="s">
        <v>23</v>
      </c>
      <c r="D156" s="12" t="s">
        <v>25</v>
      </c>
      <c r="E156" s="12">
        <v>1</v>
      </c>
      <c r="F156" s="28">
        <v>70000</v>
      </c>
      <c r="G156" s="22"/>
      <c r="H156" s="18">
        <f>(F156-(G156*F156)/100)</f>
        <v>70000</v>
      </c>
    </row>
    <row r="157" spans="2:9" ht="89.25" x14ac:dyDescent="0.2">
      <c r="B157" s="12">
        <f t="shared" ref="B157" si="19">B156+1</f>
        <v>2</v>
      </c>
      <c r="C157" s="1" t="s">
        <v>36</v>
      </c>
      <c r="D157" s="12" t="s">
        <v>26</v>
      </c>
      <c r="E157" s="12">
        <v>130</v>
      </c>
      <c r="F157" s="28">
        <v>0</v>
      </c>
      <c r="G157" s="22"/>
      <c r="H157" s="18">
        <f>((E157*F157)-((E157*F157)*G157)/100)</f>
        <v>0</v>
      </c>
    </row>
    <row r="158" spans="2:9" x14ac:dyDescent="0.2">
      <c r="B158" s="8"/>
      <c r="C158" s="23"/>
      <c r="D158" s="23"/>
      <c r="E158" s="23"/>
      <c r="F158" s="23"/>
      <c r="G158" s="24" t="s">
        <v>6</v>
      </c>
      <c r="H158" s="25">
        <f>SUM(H156:H157)</f>
        <v>70000</v>
      </c>
    </row>
    <row r="159" spans="2:9" x14ac:dyDescent="0.2">
      <c r="B159" s="8"/>
      <c r="C159" s="23"/>
      <c r="D159" s="23"/>
      <c r="E159" s="23"/>
      <c r="F159" s="23"/>
      <c r="G159" s="26"/>
      <c r="H159" s="23"/>
      <c r="I159" s="9"/>
    </row>
    <row r="160" spans="2:9" x14ac:dyDescent="0.2">
      <c r="B160" s="8"/>
      <c r="C160" s="23"/>
      <c r="D160" s="23"/>
      <c r="E160" s="23"/>
      <c r="F160" s="23"/>
      <c r="G160" s="26"/>
      <c r="H160" s="23"/>
      <c r="I160" s="9"/>
    </row>
    <row r="161" spans="2:10" ht="15" customHeight="1" x14ac:dyDescent="0.2">
      <c r="B161" s="85" t="s">
        <v>72</v>
      </c>
      <c r="C161" s="86"/>
      <c r="D161" s="86"/>
      <c r="E161" s="86"/>
      <c r="F161" s="86"/>
      <c r="G161" s="87"/>
      <c r="H161" s="55" t="s">
        <v>71</v>
      </c>
    </row>
    <row r="162" spans="2:10" ht="89.25" customHeight="1" x14ac:dyDescent="0.2">
      <c r="B162" s="12" t="s">
        <v>3</v>
      </c>
      <c r="C162" s="12" t="s">
        <v>21</v>
      </c>
      <c r="D162" s="12" t="s">
        <v>25</v>
      </c>
      <c r="E162" s="13" t="s">
        <v>22</v>
      </c>
      <c r="F162" s="14" t="s">
        <v>24</v>
      </c>
      <c r="G162" s="13" t="s">
        <v>38</v>
      </c>
      <c r="H162" s="15" t="s">
        <v>13</v>
      </c>
    </row>
    <row r="163" spans="2:10" ht="51" x14ac:dyDescent="0.2">
      <c r="B163" s="12">
        <v>1</v>
      </c>
      <c r="C163" s="1" t="s">
        <v>23</v>
      </c>
      <c r="D163" s="12" t="s">
        <v>25</v>
      </c>
      <c r="E163" s="12">
        <v>1</v>
      </c>
      <c r="F163" s="28">
        <v>70000</v>
      </c>
      <c r="G163" s="22"/>
      <c r="H163" s="18">
        <f>(F163-(G163*F163)/100)</f>
        <v>70000</v>
      </c>
    </row>
    <row r="164" spans="2:10" ht="89.25" x14ac:dyDescent="0.2">
      <c r="B164" s="12">
        <f t="shared" ref="B164" si="20">B163+1</f>
        <v>2</v>
      </c>
      <c r="C164" s="1" t="s">
        <v>36</v>
      </c>
      <c r="D164" s="12" t="s">
        <v>26</v>
      </c>
      <c r="E164" s="12">
        <v>150</v>
      </c>
      <c r="F164" s="28">
        <v>0</v>
      </c>
      <c r="G164" s="22"/>
      <c r="H164" s="18">
        <f>((E164*F164)-((E164*F164)*G164)/100)</f>
        <v>0</v>
      </c>
    </row>
    <row r="165" spans="2:10" x14ac:dyDescent="0.2">
      <c r="B165" s="8"/>
      <c r="C165" s="23"/>
      <c r="D165" s="23"/>
      <c r="E165" s="23"/>
      <c r="F165" s="23"/>
      <c r="G165" s="24" t="s">
        <v>6</v>
      </c>
      <c r="H165" s="25">
        <f>SUM(H163:H164)</f>
        <v>70000</v>
      </c>
    </row>
    <row r="166" spans="2:10" ht="15" customHeight="1" x14ac:dyDescent="0.2">
      <c r="B166" s="8"/>
      <c r="C166" s="8"/>
      <c r="D166" s="8"/>
      <c r="E166" s="8"/>
      <c r="F166" s="8"/>
      <c r="G166" s="38"/>
      <c r="H166" s="23"/>
    </row>
    <row r="167" spans="2:10" ht="15" customHeight="1" x14ac:dyDescent="0.2">
      <c r="B167" s="8"/>
      <c r="C167" s="8"/>
      <c r="D167" s="8"/>
      <c r="E167" s="8"/>
      <c r="F167" s="8"/>
      <c r="G167" s="38"/>
      <c r="H167" s="23"/>
    </row>
    <row r="168" spans="2:10" ht="15" customHeight="1" x14ac:dyDescent="0.2">
      <c r="B168" s="85" t="s">
        <v>73</v>
      </c>
      <c r="C168" s="86"/>
      <c r="D168" s="86"/>
      <c r="E168" s="86"/>
      <c r="F168" s="86"/>
      <c r="G168" s="87"/>
      <c r="H168" s="55" t="s">
        <v>30</v>
      </c>
    </row>
    <row r="169" spans="2:10" ht="90.75" customHeight="1" x14ac:dyDescent="0.2">
      <c r="B169" s="12" t="s">
        <v>3</v>
      </c>
      <c r="C169" s="12" t="s">
        <v>21</v>
      </c>
      <c r="D169" s="12" t="s">
        <v>25</v>
      </c>
      <c r="E169" s="13" t="s">
        <v>22</v>
      </c>
      <c r="F169" s="14" t="s">
        <v>24</v>
      </c>
      <c r="G169" s="13" t="s">
        <v>38</v>
      </c>
      <c r="H169" s="15" t="s">
        <v>13</v>
      </c>
    </row>
    <row r="170" spans="2:10" ht="51" x14ac:dyDescent="0.2">
      <c r="B170" s="12">
        <v>1</v>
      </c>
      <c r="C170" s="1" t="s">
        <v>23</v>
      </c>
      <c r="D170" s="12" t="s">
        <v>25</v>
      </c>
      <c r="E170" s="12">
        <v>1</v>
      </c>
      <c r="F170" s="28">
        <v>50000</v>
      </c>
      <c r="G170" s="22"/>
      <c r="H170" s="18">
        <f>(F170-(G170*F170)/100)</f>
        <v>50000</v>
      </c>
    </row>
    <row r="171" spans="2:10" ht="89.25" x14ac:dyDescent="0.2">
      <c r="B171" s="12">
        <f t="shared" ref="B171" si="21">B170+1</f>
        <v>2</v>
      </c>
      <c r="C171" s="1" t="s">
        <v>36</v>
      </c>
      <c r="D171" s="12" t="s">
        <v>26</v>
      </c>
      <c r="E171" s="12">
        <v>100</v>
      </c>
      <c r="F171" s="28">
        <v>0</v>
      </c>
      <c r="G171" s="22"/>
      <c r="H171" s="18">
        <f>((E171*F171)-((E171*F171)*G171)/100)</f>
        <v>0</v>
      </c>
    </row>
    <row r="172" spans="2:10" ht="15" customHeight="1" x14ac:dyDescent="0.2">
      <c r="B172" s="8"/>
      <c r="C172" s="23"/>
      <c r="D172" s="23"/>
      <c r="E172" s="23"/>
      <c r="F172" s="23"/>
      <c r="G172" s="24" t="s">
        <v>6</v>
      </c>
      <c r="H172" s="25">
        <f>SUM(H170:H171)</f>
        <v>50000</v>
      </c>
    </row>
    <row r="173" spans="2:10" ht="15" customHeight="1" x14ac:dyDescent="0.2">
      <c r="B173" s="8"/>
      <c r="C173" s="8"/>
      <c r="D173" s="8"/>
      <c r="E173" s="8"/>
      <c r="F173" s="8"/>
      <c r="G173" s="38"/>
      <c r="H173" s="23"/>
    </row>
    <row r="174" spans="2:10" ht="15" customHeight="1" x14ac:dyDescent="0.2">
      <c r="B174" s="8"/>
      <c r="C174" s="8"/>
      <c r="D174" s="8"/>
      <c r="E174" s="8"/>
      <c r="F174" s="8"/>
      <c r="G174" s="38"/>
      <c r="H174" s="23"/>
    </row>
    <row r="175" spans="2:10" ht="15" customHeight="1" x14ac:dyDescent="0.2">
      <c r="B175" s="85" t="s">
        <v>74</v>
      </c>
      <c r="C175" s="86"/>
      <c r="D175" s="86"/>
      <c r="E175" s="86"/>
      <c r="F175" s="86"/>
      <c r="G175" s="87"/>
      <c r="H175" s="55" t="s">
        <v>44</v>
      </c>
    </row>
    <row r="176" spans="2:10" ht="74.25" customHeight="1" x14ac:dyDescent="0.2">
      <c r="B176" s="12" t="s">
        <v>3</v>
      </c>
      <c r="C176" s="12" t="s">
        <v>21</v>
      </c>
      <c r="D176" s="12" t="s">
        <v>25</v>
      </c>
      <c r="E176" s="13" t="s">
        <v>22</v>
      </c>
      <c r="F176" s="14" t="s">
        <v>24</v>
      </c>
      <c r="G176" s="13" t="s">
        <v>38</v>
      </c>
      <c r="H176" s="15" t="s">
        <v>13</v>
      </c>
      <c r="J176" s="4">
        <v>155</v>
      </c>
    </row>
    <row r="177" spans="2:8" ht="51" x14ac:dyDescent="0.2">
      <c r="B177" s="12">
        <v>1</v>
      </c>
      <c r="C177" s="1" t="s">
        <v>23</v>
      </c>
      <c r="D177" s="12" t="s">
        <v>25</v>
      </c>
      <c r="E177" s="12">
        <v>1</v>
      </c>
      <c r="F177" s="28">
        <v>400000</v>
      </c>
      <c r="G177" s="22"/>
      <c r="H177" s="18">
        <f>(F177-(G177*F177)/100)</f>
        <v>400000</v>
      </c>
    </row>
    <row r="178" spans="2:8" ht="89.25" x14ac:dyDescent="0.2">
      <c r="B178" s="12">
        <f t="shared" ref="B178" si="22">B177+1</f>
        <v>2</v>
      </c>
      <c r="C178" s="1" t="s">
        <v>36</v>
      </c>
      <c r="D178" s="12" t="s">
        <v>26</v>
      </c>
      <c r="E178" s="12">
        <v>800</v>
      </c>
      <c r="F178" s="28"/>
      <c r="G178" s="22"/>
      <c r="H178" s="18">
        <f>((E178*F178)-((E178*F178)*G178)/100)</f>
        <v>0</v>
      </c>
    </row>
    <row r="179" spans="2:8" ht="15" customHeight="1" x14ac:dyDescent="0.2">
      <c r="B179" s="8"/>
      <c r="C179" s="23"/>
      <c r="D179" s="23"/>
      <c r="E179" s="23"/>
      <c r="F179" s="23"/>
      <c r="G179" s="24" t="s">
        <v>6</v>
      </c>
      <c r="H179" s="25">
        <f>SUM(H177:H178)</f>
        <v>400000</v>
      </c>
    </row>
    <row r="180" spans="2:8" ht="15" customHeight="1" x14ac:dyDescent="0.2">
      <c r="B180" s="8"/>
      <c r="C180" s="8"/>
      <c r="D180" s="8"/>
      <c r="E180" s="8"/>
      <c r="F180" s="8"/>
      <c r="G180" s="38"/>
      <c r="H180" s="23"/>
    </row>
    <row r="181" spans="2:8" ht="15" customHeight="1" x14ac:dyDescent="0.2">
      <c r="B181" s="8"/>
      <c r="C181" s="8"/>
      <c r="D181" s="8"/>
      <c r="E181" s="8"/>
      <c r="F181" s="8"/>
      <c r="G181" s="38"/>
      <c r="H181" s="23"/>
    </row>
    <row r="182" spans="2:8" ht="15" customHeight="1" x14ac:dyDescent="0.2">
      <c r="B182" s="85" t="s">
        <v>75</v>
      </c>
      <c r="C182" s="86"/>
      <c r="D182" s="86"/>
      <c r="E182" s="86"/>
      <c r="F182" s="86"/>
      <c r="G182" s="87"/>
      <c r="H182" s="55" t="s">
        <v>41</v>
      </c>
    </row>
    <row r="183" spans="2:8" ht="78" customHeight="1" x14ac:dyDescent="0.2">
      <c r="B183" s="12" t="s">
        <v>3</v>
      </c>
      <c r="C183" s="12" t="s">
        <v>21</v>
      </c>
      <c r="D183" s="12" t="s">
        <v>25</v>
      </c>
      <c r="E183" s="13" t="s">
        <v>22</v>
      </c>
      <c r="F183" s="14" t="s">
        <v>24</v>
      </c>
      <c r="G183" s="13" t="s">
        <v>38</v>
      </c>
      <c r="H183" s="15" t="s">
        <v>13</v>
      </c>
    </row>
    <row r="184" spans="2:8" ht="51" x14ac:dyDescent="0.2">
      <c r="B184" s="12">
        <v>1</v>
      </c>
      <c r="C184" s="1" t="s">
        <v>23</v>
      </c>
      <c r="D184" s="12" t="s">
        <v>25</v>
      </c>
      <c r="E184" s="12">
        <v>1</v>
      </c>
      <c r="F184" s="28">
        <v>270000</v>
      </c>
      <c r="G184" s="22"/>
      <c r="H184" s="18">
        <f>(F184-(G184*F184)/100)</f>
        <v>270000</v>
      </c>
    </row>
    <row r="185" spans="2:8" ht="89.25" x14ac:dyDescent="0.2">
      <c r="B185" s="12">
        <f t="shared" ref="B185" si="23">B184+1</f>
        <v>2</v>
      </c>
      <c r="C185" s="1" t="s">
        <v>36</v>
      </c>
      <c r="D185" s="12" t="s">
        <v>26</v>
      </c>
      <c r="E185" s="12">
        <v>500</v>
      </c>
      <c r="F185" s="28">
        <v>0</v>
      </c>
      <c r="G185" s="22"/>
      <c r="H185" s="18">
        <f>((E185*F185)-((E185*F185)*G185)/100)</f>
        <v>0</v>
      </c>
    </row>
    <row r="186" spans="2:8" ht="15" customHeight="1" x14ac:dyDescent="0.2">
      <c r="B186" s="8"/>
      <c r="C186" s="23"/>
      <c r="D186" s="23"/>
      <c r="E186" s="23"/>
      <c r="F186" s="23"/>
      <c r="G186" s="24" t="s">
        <v>6</v>
      </c>
      <c r="H186" s="25">
        <f>SUM(H184:H185)</f>
        <v>270000</v>
      </c>
    </row>
    <row r="187" spans="2:8" ht="15" customHeight="1" x14ac:dyDescent="0.2">
      <c r="B187" s="8"/>
      <c r="C187" s="8"/>
      <c r="D187" s="8"/>
      <c r="E187" s="8"/>
      <c r="F187" s="8"/>
      <c r="G187" s="38"/>
      <c r="H187" s="23"/>
    </row>
    <row r="188" spans="2:8" ht="15" customHeight="1" x14ac:dyDescent="0.2">
      <c r="B188" s="8"/>
      <c r="C188" s="23"/>
      <c r="D188" s="23"/>
      <c r="E188" s="23"/>
      <c r="F188" s="23"/>
      <c r="G188" s="23"/>
      <c r="H188" s="56"/>
    </row>
    <row r="189" spans="2:8" ht="15" customHeight="1" x14ac:dyDescent="0.2">
      <c r="B189" s="85" t="s">
        <v>76</v>
      </c>
      <c r="C189" s="86"/>
      <c r="D189" s="86"/>
      <c r="E189" s="86"/>
      <c r="F189" s="86"/>
      <c r="G189" s="87"/>
      <c r="H189" s="55" t="s">
        <v>30</v>
      </c>
    </row>
    <row r="190" spans="2:8" ht="63.75" x14ac:dyDescent="0.2">
      <c r="B190" s="52" t="s">
        <v>3</v>
      </c>
      <c r="C190" s="52" t="s">
        <v>21</v>
      </c>
      <c r="D190" s="52" t="s">
        <v>25</v>
      </c>
      <c r="E190" s="53" t="s">
        <v>22</v>
      </c>
      <c r="F190" s="14" t="s">
        <v>24</v>
      </c>
      <c r="G190" s="53" t="s">
        <v>38</v>
      </c>
      <c r="H190" s="15" t="s">
        <v>13</v>
      </c>
    </row>
    <row r="191" spans="2:8" ht="51" x14ac:dyDescent="0.2">
      <c r="B191" s="52">
        <v>1</v>
      </c>
      <c r="C191" s="1" t="s">
        <v>23</v>
      </c>
      <c r="D191" s="52" t="s">
        <v>25</v>
      </c>
      <c r="E191" s="52">
        <v>1</v>
      </c>
      <c r="F191" s="28">
        <v>40000</v>
      </c>
      <c r="G191" s="22"/>
      <c r="H191" s="18">
        <f>(F191-(G191*F191)/100)</f>
        <v>40000</v>
      </c>
    </row>
    <row r="192" spans="2:8" ht="89.25" x14ac:dyDescent="0.2">
      <c r="B192" s="52">
        <f t="shared" ref="B192" si="24">B191+1</f>
        <v>2</v>
      </c>
      <c r="C192" s="1" t="s">
        <v>36</v>
      </c>
      <c r="D192" s="52" t="s">
        <v>26</v>
      </c>
      <c r="E192" s="52">
        <v>100</v>
      </c>
      <c r="F192" s="28">
        <v>0</v>
      </c>
      <c r="G192" s="22"/>
      <c r="H192" s="18">
        <f>((E192*F192)-((E192*F192)*G192)/100)</f>
        <v>0</v>
      </c>
    </row>
    <row r="193" spans="2:9" ht="15" customHeight="1" x14ac:dyDescent="0.2">
      <c r="B193" s="8"/>
      <c r="C193" s="23"/>
      <c r="D193" s="23"/>
      <c r="E193" s="23"/>
      <c r="F193" s="23"/>
      <c r="G193" s="24" t="s">
        <v>6</v>
      </c>
      <c r="H193" s="25">
        <f>SUM(H191:H192)</f>
        <v>40000</v>
      </c>
    </row>
    <row r="194" spans="2:9" ht="15" customHeight="1" x14ac:dyDescent="0.2">
      <c r="B194" s="8"/>
      <c r="C194" s="23"/>
      <c r="D194" s="23"/>
      <c r="E194" s="23"/>
      <c r="F194" s="23"/>
      <c r="G194" s="23"/>
      <c r="H194" s="56"/>
    </row>
    <row r="195" spans="2:9" ht="15" customHeight="1" x14ac:dyDescent="0.2">
      <c r="B195" s="8"/>
      <c r="C195" s="23"/>
      <c r="D195" s="23"/>
      <c r="E195" s="23"/>
      <c r="F195" s="23"/>
      <c r="G195" s="23"/>
      <c r="H195" s="56"/>
    </row>
    <row r="196" spans="2:9" ht="18" x14ac:dyDescent="0.2">
      <c r="B196" s="67" t="s">
        <v>8</v>
      </c>
      <c r="C196" s="67"/>
      <c r="D196" s="67"/>
      <c r="E196" s="67"/>
      <c r="F196" s="67"/>
      <c r="G196" s="67"/>
      <c r="H196" s="67"/>
    </row>
    <row r="197" spans="2:9" x14ac:dyDescent="0.2">
      <c r="B197" s="39"/>
      <c r="C197" s="39"/>
      <c r="D197" s="39"/>
      <c r="E197" s="39"/>
      <c r="F197" s="39"/>
      <c r="G197" s="26"/>
      <c r="H197" s="39"/>
    </row>
    <row r="198" spans="2:9" x14ac:dyDescent="0.2">
      <c r="B198" s="23"/>
      <c r="C198" s="23"/>
      <c r="D198" s="23"/>
      <c r="E198" s="23"/>
      <c r="F198" s="23"/>
      <c r="G198" s="26"/>
      <c r="H198" s="23"/>
    </row>
    <row r="199" spans="2:9" x14ac:dyDescent="0.2">
      <c r="B199" s="64" t="s">
        <v>77</v>
      </c>
      <c r="C199" s="65"/>
      <c r="D199" s="65"/>
      <c r="E199" s="65"/>
      <c r="F199" s="65"/>
      <c r="G199" s="66"/>
      <c r="H199" s="55" t="s">
        <v>43</v>
      </c>
    </row>
    <row r="200" spans="2:9" ht="86.25" customHeight="1" x14ac:dyDescent="0.2">
      <c r="B200" s="12" t="s">
        <v>3</v>
      </c>
      <c r="C200" s="12" t="s">
        <v>21</v>
      </c>
      <c r="D200" s="12" t="s">
        <v>25</v>
      </c>
      <c r="E200" s="13" t="s">
        <v>22</v>
      </c>
      <c r="F200" s="14" t="s">
        <v>24</v>
      </c>
      <c r="G200" s="13" t="s">
        <v>38</v>
      </c>
      <c r="H200" s="15" t="s">
        <v>13</v>
      </c>
      <c r="I200" s="9"/>
    </row>
    <row r="201" spans="2:9" ht="51" x14ac:dyDescent="0.2">
      <c r="B201" s="12">
        <v>1</v>
      </c>
      <c r="C201" s="1" t="s">
        <v>23</v>
      </c>
      <c r="D201" s="12" t="s">
        <v>25</v>
      </c>
      <c r="E201" s="12">
        <v>1</v>
      </c>
      <c r="F201" s="28">
        <v>12000</v>
      </c>
      <c r="G201" s="22"/>
      <c r="H201" s="18">
        <f>(F201-(G201*F201)/100)</f>
        <v>12000</v>
      </c>
    </row>
    <row r="202" spans="2:9" ht="76.5" x14ac:dyDescent="0.2">
      <c r="B202" s="12">
        <f t="shared" ref="B202" si="25">B201+1</f>
        <v>2</v>
      </c>
      <c r="C202" s="1" t="s">
        <v>37</v>
      </c>
      <c r="D202" s="12" t="s">
        <v>26</v>
      </c>
      <c r="E202" s="12">
        <v>30</v>
      </c>
      <c r="F202" s="28">
        <v>0</v>
      </c>
      <c r="G202" s="22"/>
      <c r="H202" s="18">
        <f>((E202*F202)-((E202*F202)*G202)/100)</f>
        <v>0</v>
      </c>
    </row>
    <row r="203" spans="2:9" x14ac:dyDescent="0.2">
      <c r="B203" s="8"/>
      <c r="C203" s="23"/>
      <c r="D203" s="23"/>
      <c r="E203" s="23"/>
      <c r="F203" s="23"/>
      <c r="G203" s="24" t="s">
        <v>6</v>
      </c>
      <c r="H203" s="25">
        <f>SUM(H201:H202)</f>
        <v>12000</v>
      </c>
    </row>
    <row r="204" spans="2:9" x14ac:dyDescent="0.2">
      <c r="B204" s="23"/>
      <c r="C204" s="23"/>
      <c r="D204" s="23"/>
      <c r="E204" s="23"/>
      <c r="F204" s="23"/>
      <c r="G204" s="26"/>
      <c r="H204" s="23"/>
    </row>
    <row r="205" spans="2:9" ht="12.75" customHeight="1" x14ac:dyDescent="0.2">
      <c r="B205" s="8"/>
      <c r="C205" s="23"/>
      <c r="D205" s="23"/>
      <c r="E205" s="23"/>
      <c r="F205" s="23"/>
      <c r="G205" s="23"/>
      <c r="H205" s="56"/>
    </row>
    <row r="206" spans="2:9" ht="15.75" customHeight="1" x14ac:dyDescent="0.2">
      <c r="B206" s="4"/>
      <c r="C206" s="40"/>
      <c r="D206" s="41"/>
      <c r="E206" s="42"/>
      <c r="F206" s="41" t="s">
        <v>11</v>
      </c>
      <c r="G206" s="26"/>
      <c r="H206" s="59"/>
    </row>
    <row r="207" spans="2:9" ht="14.25" x14ac:dyDescent="0.2">
      <c r="B207" s="41"/>
      <c r="C207" s="41"/>
      <c r="D207" s="41"/>
      <c r="E207" s="41"/>
      <c r="F207" s="41"/>
      <c r="G207" s="26"/>
      <c r="H207" s="59"/>
    </row>
    <row r="208" spans="2:9" x14ac:dyDescent="0.2">
      <c r="B208" s="64" t="s">
        <v>78</v>
      </c>
      <c r="C208" s="65"/>
      <c r="D208" s="65"/>
      <c r="E208" s="65"/>
      <c r="F208" s="65"/>
      <c r="G208" s="66"/>
      <c r="H208" s="55"/>
    </row>
    <row r="209" spans="2:8" ht="12.75" customHeight="1" x14ac:dyDescent="0.2">
      <c r="B209" s="12" t="s">
        <v>3</v>
      </c>
      <c r="C209" s="12" t="s">
        <v>4</v>
      </c>
      <c r="D209" s="12" t="s">
        <v>5</v>
      </c>
      <c r="E209" s="92" t="s">
        <v>10</v>
      </c>
      <c r="F209" s="92"/>
      <c r="G209" s="43" t="s">
        <v>12</v>
      </c>
      <c r="H209" s="15" t="s">
        <v>13</v>
      </c>
    </row>
    <row r="210" spans="2:8" x14ac:dyDescent="0.2">
      <c r="B210" s="84">
        <v>1</v>
      </c>
      <c r="C210" s="13" t="s">
        <v>14</v>
      </c>
      <c r="D210" s="12" t="s">
        <v>15</v>
      </c>
      <c r="E210" s="84">
        <v>50</v>
      </c>
      <c r="F210" s="84"/>
      <c r="G210" s="51"/>
      <c r="H210" s="44">
        <f>SUM(E210*G210)</f>
        <v>0</v>
      </c>
    </row>
    <row r="211" spans="2:8" x14ac:dyDescent="0.2">
      <c r="B211" s="84"/>
      <c r="C211" s="13" t="s">
        <v>14</v>
      </c>
      <c r="D211" s="12" t="s">
        <v>16</v>
      </c>
      <c r="E211" s="84">
        <v>10</v>
      </c>
      <c r="F211" s="84"/>
      <c r="G211" s="51"/>
      <c r="H211" s="44">
        <f>SUM(E211*G211)</f>
        <v>0</v>
      </c>
    </row>
    <row r="212" spans="2:8" x14ac:dyDescent="0.2">
      <c r="B212" s="12"/>
      <c r="C212" s="13"/>
      <c r="D212" s="12"/>
      <c r="E212" s="45"/>
      <c r="F212" s="46"/>
      <c r="G212" s="47"/>
      <c r="H212" s="44"/>
    </row>
    <row r="213" spans="2:8" x14ac:dyDescent="0.2">
      <c r="B213" s="90">
        <f>B210+1</f>
        <v>2</v>
      </c>
      <c r="C213" s="13" t="s">
        <v>17</v>
      </c>
      <c r="D213" s="12" t="s">
        <v>15</v>
      </c>
      <c r="E213" s="84">
        <v>500</v>
      </c>
      <c r="F213" s="84"/>
      <c r="G213" s="51"/>
      <c r="H213" s="44">
        <f>SUM(E213*G213)</f>
        <v>0</v>
      </c>
    </row>
    <row r="214" spans="2:8" x14ac:dyDescent="0.2">
      <c r="B214" s="91"/>
      <c r="C214" s="13" t="s">
        <v>17</v>
      </c>
      <c r="D214" s="12" t="s">
        <v>16</v>
      </c>
      <c r="E214" s="84">
        <v>50</v>
      </c>
      <c r="F214" s="84"/>
      <c r="G214" s="51"/>
      <c r="H214" s="44">
        <f>SUM(E214*G214)</f>
        <v>0</v>
      </c>
    </row>
    <row r="215" spans="2:8" x14ac:dyDescent="0.2">
      <c r="B215" s="12"/>
      <c r="C215" s="13"/>
      <c r="D215" s="12"/>
      <c r="E215" s="45"/>
      <c r="F215" s="46"/>
      <c r="G215" s="47"/>
      <c r="H215" s="44"/>
    </row>
    <row r="216" spans="2:8" x14ac:dyDescent="0.2">
      <c r="B216" s="90">
        <f>B213+1</f>
        <v>3</v>
      </c>
      <c r="C216" s="13" t="s">
        <v>18</v>
      </c>
      <c r="D216" s="12" t="s">
        <v>15</v>
      </c>
      <c r="E216" s="84">
        <v>300</v>
      </c>
      <c r="F216" s="84"/>
      <c r="G216" s="51"/>
      <c r="H216" s="44">
        <f>SUM(E216*G216)</f>
        <v>0</v>
      </c>
    </row>
    <row r="217" spans="2:8" x14ac:dyDescent="0.2">
      <c r="B217" s="91"/>
      <c r="C217" s="13" t="s">
        <v>18</v>
      </c>
      <c r="D217" s="12" t="s">
        <v>16</v>
      </c>
      <c r="E217" s="84">
        <v>35</v>
      </c>
      <c r="F217" s="84"/>
      <c r="G217" s="51"/>
      <c r="H217" s="44">
        <f>SUM(E217*G217)</f>
        <v>0</v>
      </c>
    </row>
    <row r="218" spans="2:8" x14ac:dyDescent="0.2">
      <c r="B218" s="12"/>
      <c r="C218" s="13"/>
      <c r="D218" s="12"/>
      <c r="E218" s="45"/>
      <c r="F218" s="46"/>
      <c r="G218" s="47"/>
      <c r="H218" s="44"/>
    </row>
    <row r="219" spans="2:8" x14ac:dyDescent="0.2">
      <c r="B219" s="84">
        <f>B216+1</f>
        <v>4</v>
      </c>
      <c r="C219" s="13" t="s">
        <v>19</v>
      </c>
      <c r="D219" s="12" t="s">
        <v>15</v>
      </c>
      <c r="E219" s="84">
        <v>200</v>
      </c>
      <c r="F219" s="84"/>
      <c r="G219" s="51"/>
      <c r="H219" s="44">
        <f>SUM(E219*G219)</f>
        <v>0</v>
      </c>
    </row>
    <row r="220" spans="2:8" x14ac:dyDescent="0.2">
      <c r="B220" s="84"/>
      <c r="C220" s="13" t="s">
        <v>19</v>
      </c>
      <c r="D220" s="12" t="s">
        <v>16</v>
      </c>
      <c r="E220" s="84">
        <v>15</v>
      </c>
      <c r="F220" s="84"/>
      <c r="G220" s="51"/>
      <c r="H220" s="44">
        <f>SUM(E220*G220)</f>
        <v>0</v>
      </c>
    </row>
    <row r="221" spans="2:8" x14ac:dyDescent="0.2">
      <c r="G221" s="48" t="s">
        <v>6</v>
      </c>
      <c r="H221" s="44">
        <f>SUM(H210:H220)</f>
        <v>0</v>
      </c>
    </row>
    <row r="223" spans="2:8" ht="13.5" thickBot="1" x14ac:dyDescent="0.25"/>
    <row r="224" spans="2:8" x14ac:dyDescent="0.2">
      <c r="B224" s="78" t="s">
        <v>6</v>
      </c>
      <c r="C224" s="79"/>
      <c r="D224" s="79"/>
      <c r="E224" s="79"/>
      <c r="F224" s="79"/>
      <c r="G224" s="80"/>
      <c r="H224" s="88">
        <f>SUM(H221,H203,H186,H179,H172,H165,H158,H120+H196117,H151,H144,,H137,H130,H113,H106,H99,H92,H85,H78,H71,H64,H57,H42,H34,H27,H20,H193,H48,)</f>
        <v>4097000</v>
      </c>
    </row>
    <row r="225" spans="2:11" ht="13.5" thickBot="1" x14ac:dyDescent="0.25">
      <c r="B225" s="81"/>
      <c r="C225" s="82"/>
      <c r="D225" s="82"/>
      <c r="E225" s="82"/>
      <c r="F225" s="82"/>
      <c r="G225" s="83"/>
      <c r="H225" s="89"/>
      <c r="K225" s="63"/>
    </row>
    <row r="231" spans="2:11" x14ac:dyDescent="0.2">
      <c r="I231" s="20"/>
    </row>
  </sheetData>
  <sheetProtection selectLockedCells="1" selectUnlockedCells="1"/>
  <mergeCells count="53">
    <mergeCell ref="B168:G168"/>
    <mergeCell ref="B219:B220"/>
    <mergeCell ref="E219:F219"/>
    <mergeCell ref="B213:B214"/>
    <mergeCell ref="E213:F213"/>
    <mergeCell ref="E214:F214"/>
    <mergeCell ref="E209:F209"/>
    <mergeCell ref="B210:B211"/>
    <mergeCell ref="E210:F210"/>
    <mergeCell ref="B224:G225"/>
    <mergeCell ref="B147:G147"/>
    <mergeCell ref="B154:G154"/>
    <mergeCell ref="E211:F211"/>
    <mergeCell ref="B196:H196"/>
    <mergeCell ref="B208:G208"/>
    <mergeCell ref="B199:G199"/>
    <mergeCell ref="B175:G175"/>
    <mergeCell ref="B182:G182"/>
    <mergeCell ref="B161:G161"/>
    <mergeCell ref="B189:G189"/>
    <mergeCell ref="H224:H225"/>
    <mergeCell ref="E220:F220"/>
    <mergeCell ref="B216:B217"/>
    <mergeCell ref="E216:F216"/>
    <mergeCell ref="E217:F217"/>
    <mergeCell ref="B133:G133"/>
    <mergeCell ref="B140:G140"/>
    <mergeCell ref="B124:H124"/>
    <mergeCell ref="B109:G109"/>
    <mergeCell ref="B126:G126"/>
    <mergeCell ref="B116:G116"/>
    <mergeCell ref="C5:H5"/>
    <mergeCell ref="C4:H4"/>
    <mergeCell ref="B14:H14"/>
    <mergeCell ref="B6:H6"/>
    <mergeCell ref="B7:H7"/>
    <mergeCell ref="B8:H8"/>
    <mergeCell ref="B10:H10"/>
    <mergeCell ref="B11:H12"/>
    <mergeCell ref="B16:G16"/>
    <mergeCell ref="B95:G95"/>
    <mergeCell ref="B102:G102"/>
    <mergeCell ref="B74:G74"/>
    <mergeCell ref="B51:H51"/>
    <mergeCell ref="B38:G38"/>
    <mergeCell ref="B53:G53"/>
    <mergeCell ref="B60:G60"/>
    <mergeCell ref="B67:G67"/>
    <mergeCell ref="B81:G81"/>
    <mergeCell ref="B88:G88"/>
    <mergeCell ref="B44:G44"/>
    <mergeCell ref="B23:G23"/>
    <mergeCell ref="B30:G30"/>
  </mergeCells>
  <pageMargins left="0.43307086614173229" right="0.43307086614173229" top="0.74803149606299213" bottom="0.74803149606299213" header="0.31496062992125984" footer="0.31496062992125984"/>
  <pageSetup paperSize="9" scale="65" firstPageNumber="0" orientation="portrait" r:id="rId1"/>
  <headerFooter alignWithMargins="0"/>
  <rowBreaks count="10" manualBreakCount="10">
    <brk id="28" min="1" max="7" man="1"/>
    <brk id="50" min="1" max="7" man="1"/>
    <brk id="65" min="1" max="7" man="1"/>
    <brk id="80" min="1" max="7" man="1"/>
    <brk id="93" min="1" max="7" man="1"/>
    <brk id="107" min="1" max="7" man="1"/>
    <brk id="131" min="1" max="7" man="1"/>
    <brk id="145" min="1" max="7" man="1"/>
    <brk id="159" min="1" max="7" man="1"/>
    <brk id="174" min="1" max="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ORÇAMENTO - BASE</vt:lpstr>
      <vt:lpstr>'ORÇAMENTO - BASE'!Area_de_impressao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Beto</dc:creator>
  <cp:lastModifiedBy>luciana.servicos</cp:lastModifiedBy>
  <cp:revision/>
  <cp:lastPrinted>2019-04-22T18:37:00Z</cp:lastPrinted>
  <dcterms:created xsi:type="dcterms:W3CDTF">2017-01-25T16:56:03Z</dcterms:created>
  <dcterms:modified xsi:type="dcterms:W3CDTF">2024-02-07T14:39:45Z</dcterms:modified>
</cp:coreProperties>
</file>